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F:\Udaan\Cloud Hosting RfP - 11.9.2019\Final RfP\Pre-Bid Responses\"/>
    </mc:Choice>
  </mc:AlternateContent>
  <xr:revisionPtr revIDLastSave="0" documentId="13_ncr:1_{ABB0D3D6-0E96-48B7-B0F7-7AE9922CCEF1}" xr6:coauthVersionLast="41" xr6:coauthVersionMax="41" xr10:uidLastSave="{00000000-0000-0000-0000-000000000000}"/>
  <bookViews>
    <workbookView xWindow="-120" yWindow="-120" windowWidth="20730" windowHeight="11160" activeTab="1" xr2:uid="{00000000-000D-0000-FFFF-FFFF00000000}"/>
  </bookViews>
  <sheets>
    <sheet name="Initial Requirement" sheetId="1" r:id="rId1"/>
    <sheet name="Pricing Sheet" sheetId="2" r:id="rId2"/>
    <sheet name="TCO Sheet"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3" l="1"/>
  <c r="C3" i="3"/>
  <c r="Q7" i="3" l="1"/>
  <c r="N7" i="3"/>
  <c r="K7" i="3"/>
  <c r="H7" i="3"/>
  <c r="E14" i="3"/>
  <c r="F14" i="3"/>
  <c r="G14" i="3"/>
  <c r="F17" i="3" s="1"/>
  <c r="H14" i="3"/>
  <c r="G17" i="3" s="1"/>
  <c r="D4" i="3"/>
  <c r="C4" i="3"/>
  <c r="E4" i="3" s="1"/>
  <c r="E17" i="3" l="1"/>
  <c r="D17" i="3"/>
  <c r="E3" i="3"/>
  <c r="E7" i="3" s="1"/>
  <c r="D11" i="3"/>
  <c r="D10" i="3"/>
  <c r="E56" i="2" l="1"/>
  <c r="E54" i="2"/>
  <c r="D9" i="3" l="1"/>
  <c r="D14" i="3" s="1"/>
  <c r="C17" i="3" s="1"/>
  <c r="E19" i="3" s="1"/>
  <c r="C9" i="3"/>
  <c r="D67" i="2"/>
  <c r="D68" i="2"/>
  <c r="D69" i="2"/>
  <c r="D70" i="2"/>
  <c r="D71" i="2"/>
  <c r="D72" i="2"/>
  <c r="D73" i="2"/>
  <c r="D74" i="2"/>
  <c r="D66" i="2"/>
  <c r="E55" i="2"/>
</calcChain>
</file>

<file path=xl/sharedStrings.xml><?xml version="1.0" encoding="utf-8"?>
<sst xmlns="http://schemas.openxmlformats.org/spreadsheetml/2006/main" count="202" uniqueCount="142">
  <si>
    <t>Serial No.</t>
  </si>
  <si>
    <t>Cores</t>
  </si>
  <si>
    <t>UAT</t>
  </si>
  <si>
    <t>Virtual  Machine</t>
  </si>
  <si>
    <t>UAT server for User acceptance testing</t>
  </si>
  <si>
    <t>Database</t>
  </si>
  <si>
    <t>Virtual
Machine</t>
  </si>
  <si>
    <t>SQL DB for
storing application information</t>
  </si>
  <si>
    <t>file Storage</t>
  </si>
  <si>
    <t>Virtual  Drive</t>
  </si>
  <si>
    <t>For storing user images and reports</t>
  </si>
  <si>
    <t>-</t>
  </si>
  <si>
    <t>Portal for using application</t>
  </si>
  <si>
    <t>2(2 different zone on high availaibility with load balancer)</t>
  </si>
  <si>
    <t>File Storage</t>
  </si>
  <si>
    <t>For Storing user images and reports</t>
  </si>
  <si>
    <r>
      <rPr>
        <b/>
        <sz val="11"/>
        <color rgb="FF2A283D"/>
        <rFont val="Rupee Foradian"/>
        <family val="2"/>
      </rPr>
      <t>E</t>
    </r>
    <r>
      <rPr>
        <b/>
        <sz val="11"/>
        <color rgb="FF131121"/>
        <rFont val="Rupee Foradian"/>
        <family val="2"/>
      </rPr>
      <t>n</t>
    </r>
    <r>
      <rPr>
        <b/>
        <sz val="11"/>
        <color rgb="FF2A283D"/>
        <rFont val="Rupee Foradian"/>
        <family val="2"/>
      </rPr>
      <t>vi</t>
    </r>
    <r>
      <rPr>
        <b/>
        <sz val="11"/>
        <color rgb="FF131121"/>
        <rFont val="Rupee Foradian"/>
        <family val="2"/>
      </rPr>
      <t>ronment</t>
    </r>
  </si>
  <si>
    <r>
      <rPr>
        <b/>
        <sz val="11"/>
        <color rgb="FF131121"/>
        <rFont val="Rupee Foradian"/>
        <family val="2"/>
      </rPr>
      <t>Ph</t>
    </r>
    <r>
      <rPr>
        <b/>
        <sz val="11"/>
        <color rgb="FF3B3D4D"/>
        <rFont val="Rupee Foradian"/>
        <family val="2"/>
      </rPr>
      <t>ysic</t>
    </r>
    <r>
      <rPr>
        <b/>
        <sz val="11"/>
        <color rgb="FF131121"/>
        <rFont val="Rupee Foradian"/>
        <family val="2"/>
      </rPr>
      <t>a</t>
    </r>
    <r>
      <rPr>
        <b/>
        <sz val="11"/>
        <rFont val="Rupee Foradian"/>
        <family val="2"/>
      </rPr>
      <t>l T</t>
    </r>
    <r>
      <rPr>
        <b/>
        <sz val="11"/>
        <color rgb="FF131121"/>
        <rFont val="Rupee Foradian"/>
        <family val="2"/>
      </rPr>
      <t>i</t>
    </r>
    <r>
      <rPr>
        <b/>
        <sz val="11"/>
        <color rgb="FF2A283D"/>
        <rFont val="Rupee Foradian"/>
        <family val="2"/>
      </rPr>
      <t>e</t>
    </r>
    <r>
      <rPr>
        <b/>
        <sz val="11"/>
        <color rgb="FF131121"/>
        <rFont val="Rupee Foradian"/>
        <family val="2"/>
      </rPr>
      <t>r</t>
    </r>
  </si>
  <si>
    <r>
      <rPr>
        <b/>
        <sz val="11"/>
        <color rgb="FF2A283D"/>
        <rFont val="Rupee Foradian"/>
        <family val="2"/>
      </rPr>
      <t>C</t>
    </r>
    <r>
      <rPr>
        <b/>
        <sz val="11"/>
        <color rgb="FF131121"/>
        <rFont val="Rupee Foradian"/>
        <family val="2"/>
      </rPr>
      <t>ate</t>
    </r>
    <r>
      <rPr>
        <b/>
        <sz val="11"/>
        <color rgb="FF2A283D"/>
        <rFont val="Rupee Foradian"/>
        <family val="2"/>
      </rPr>
      <t>g</t>
    </r>
    <r>
      <rPr>
        <b/>
        <sz val="11"/>
        <color rgb="FF131121"/>
        <rFont val="Rupee Foradian"/>
        <family val="2"/>
      </rPr>
      <t>or</t>
    </r>
    <r>
      <rPr>
        <b/>
        <sz val="11"/>
        <color rgb="FF3B3D4D"/>
        <rFont val="Rupee Foradian"/>
        <family val="2"/>
      </rPr>
      <t>y</t>
    </r>
  </si>
  <si>
    <r>
      <rPr>
        <b/>
        <sz val="11"/>
        <color rgb="FF131121"/>
        <rFont val="Rupee Foradian"/>
        <family val="2"/>
      </rPr>
      <t>Purpo</t>
    </r>
    <r>
      <rPr>
        <b/>
        <sz val="11"/>
        <color rgb="FF3B3D4D"/>
        <rFont val="Rupee Foradian"/>
        <family val="2"/>
      </rPr>
      <t>se</t>
    </r>
  </si>
  <si>
    <r>
      <rPr>
        <b/>
        <sz val="11"/>
        <color rgb="FF2A283D"/>
        <rFont val="Rupee Foradian"/>
        <family val="2"/>
      </rPr>
      <t>M</t>
    </r>
    <r>
      <rPr>
        <b/>
        <sz val="11"/>
        <color rgb="FF131121"/>
        <rFont val="Rupee Foradian"/>
        <family val="2"/>
      </rPr>
      <t>emor</t>
    </r>
    <r>
      <rPr>
        <b/>
        <sz val="11"/>
        <color rgb="FF3B3D4D"/>
        <rFont val="Rupee Foradian"/>
        <family val="2"/>
      </rPr>
      <t xml:space="preserve">y
</t>
    </r>
    <r>
      <rPr>
        <b/>
        <sz val="11"/>
        <color rgb="FF2A283D"/>
        <rFont val="Rupee Foradian"/>
        <family val="2"/>
      </rPr>
      <t>(</t>
    </r>
    <r>
      <rPr>
        <b/>
        <sz val="11"/>
        <color rgb="FF131121"/>
        <rFont val="Rupee Foradian"/>
        <family val="2"/>
      </rPr>
      <t>in GB</t>
    </r>
    <r>
      <rPr>
        <b/>
        <sz val="11"/>
        <color rgb="FF2A283D"/>
        <rFont val="Rupee Foradian"/>
        <family val="2"/>
      </rPr>
      <t>)</t>
    </r>
  </si>
  <si>
    <r>
      <rPr>
        <b/>
        <sz val="11"/>
        <color rgb="FF131121"/>
        <rFont val="Rupee Foradian"/>
        <family val="2"/>
      </rPr>
      <t>Stora</t>
    </r>
    <r>
      <rPr>
        <b/>
        <sz val="11"/>
        <color rgb="FF2A283D"/>
        <rFont val="Rupee Foradian"/>
        <family val="2"/>
      </rPr>
      <t xml:space="preserve">ge
</t>
    </r>
    <r>
      <rPr>
        <b/>
        <sz val="11"/>
        <color rgb="FF3B3D4D"/>
        <rFont val="Rupee Foradian"/>
        <family val="2"/>
      </rPr>
      <t>(</t>
    </r>
    <r>
      <rPr>
        <b/>
        <sz val="11"/>
        <color rgb="FF131121"/>
        <rFont val="Rupee Foradian"/>
        <family val="2"/>
      </rPr>
      <t>in GB)</t>
    </r>
  </si>
  <si>
    <r>
      <rPr>
        <b/>
        <sz val="11"/>
        <color rgb="FF131121"/>
        <rFont val="Rupee Foradian"/>
        <family val="2"/>
      </rPr>
      <t>Q</t>
    </r>
    <r>
      <rPr>
        <b/>
        <sz val="11"/>
        <color rgb="FF2A283D"/>
        <rFont val="Rupee Foradian"/>
        <family val="2"/>
      </rPr>
      <t>ty</t>
    </r>
  </si>
  <si>
    <r>
      <rPr>
        <b/>
        <sz val="11"/>
        <color rgb="FF2A283D"/>
        <rFont val="Rupee Foradian"/>
        <family val="2"/>
      </rPr>
      <t>Co</t>
    </r>
    <r>
      <rPr>
        <b/>
        <sz val="11"/>
        <color rgb="FF131121"/>
        <rFont val="Rupee Foradian"/>
        <family val="2"/>
      </rPr>
      <t>re</t>
    </r>
    <r>
      <rPr>
        <b/>
        <sz val="11"/>
        <color rgb="FF2A283D"/>
        <rFont val="Rupee Foradian"/>
        <family val="2"/>
      </rPr>
      <t>s</t>
    </r>
  </si>
  <si>
    <r>
      <rPr>
        <b/>
        <sz val="11"/>
        <color rgb="FF131121"/>
        <rFont val="Rupee Foradian"/>
        <family val="2"/>
      </rPr>
      <t>Q</t>
    </r>
    <r>
      <rPr>
        <b/>
        <sz val="11"/>
        <color rgb="FF2A283D"/>
        <rFont val="Rupee Foradian"/>
        <family val="2"/>
      </rPr>
      <t>ty</t>
    </r>
    <r>
      <rPr>
        <b/>
        <sz val="11"/>
        <rFont val="Rupee Foradian"/>
        <family val="2"/>
      </rPr>
      <t xml:space="preserve"> DC</t>
    </r>
  </si>
  <si>
    <r>
      <rPr>
        <sz val="11"/>
        <color rgb="FF4B4656"/>
        <rFont val="Rupee Foradian"/>
        <family val="2"/>
      </rPr>
      <t>Web</t>
    </r>
  </si>
  <si>
    <r>
      <rPr>
        <sz val="11"/>
        <color rgb="FF1A131C"/>
        <rFont val="Rupee Foradian"/>
        <family val="2"/>
      </rPr>
      <t>Qty-
DR</t>
    </r>
  </si>
  <si>
    <t>vCPU</t>
  </si>
  <si>
    <t>Memory</t>
  </si>
  <si>
    <t>Instance Storage (if not as part of compute  specify under storage)</t>
  </si>
  <si>
    <t xml:space="preserve">compute- high viability </t>
  </si>
  <si>
    <t>Linux (RHEL)</t>
  </si>
  <si>
    <t>Dedicated / Fix offering per week / month / year</t>
  </si>
  <si>
    <t>Rate - yearly (Inclusive all costs)</t>
  </si>
  <si>
    <t>Storage Pricing</t>
  </si>
  <si>
    <t>WAF</t>
  </si>
  <si>
    <t>&gt;</t>
  </si>
  <si>
    <t>Name of the mandatory components/services to be used as per the scope of RfP (Give hyperlink to component / service mentioned in Pricing Sheet)</t>
  </si>
  <si>
    <t>Sr. No.</t>
  </si>
  <si>
    <t>Particulars</t>
  </si>
  <si>
    <t>For Prodution Enviorment</t>
  </si>
  <si>
    <t>Web</t>
  </si>
  <si>
    <t>Vi1tual
Machine</t>
  </si>
  <si>
    <t>Viltual
Machine</t>
  </si>
  <si>
    <t>Vi1tual
Drive</t>
  </si>
  <si>
    <t>Bidder may add more line items &lt;-- , if required</t>
  </si>
  <si>
    <t>Component / OS/ other licenses etc</t>
  </si>
  <si>
    <t>Rates Per Annum</t>
  </si>
  <si>
    <t>Rates for project tenure</t>
  </si>
  <si>
    <t>RHEL</t>
  </si>
  <si>
    <t>Final TCO</t>
  </si>
  <si>
    <t>Place:</t>
  </si>
  <si>
    <t>Mumbai</t>
  </si>
  <si>
    <t xml:space="preserve">Date:                                                                                          </t>
  </si>
  <si>
    <t>Signature of Authorised Official with Seal</t>
  </si>
  <si>
    <r>
      <t>·</t>
    </r>
    <r>
      <rPr>
        <sz val="7"/>
        <color theme="1"/>
        <rFont val="Calibri Light"/>
        <family val="2"/>
        <scheme val="major"/>
      </rPr>
      <t xml:space="preserve">         </t>
    </r>
    <r>
      <rPr>
        <sz val="11"/>
        <color theme="1"/>
        <rFont val="Calibri Light"/>
        <family val="2"/>
        <scheme val="major"/>
      </rPr>
      <t>The total cost of the products and services quoted above, are accounted for and are valid for the entire Contract period after successful acceptance by the Trust.</t>
    </r>
  </si>
  <si>
    <r>
      <t>·</t>
    </r>
    <r>
      <rPr>
        <sz val="7"/>
        <color theme="1"/>
        <rFont val="Calibri Light"/>
        <family val="2"/>
        <scheme val="major"/>
      </rPr>
      <t xml:space="preserve">         </t>
    </r>
    <r>
      <rPr>
        <sz val="11"/>
        <color theme="1"/>
        <rFont val="Calibri Light"/>
        <family val="2"/>
        <scheme val="major"/>
      </rPr>
      <t>The total tax applicable based on rates effective at the time of the Bid response.</t>
    </r>
  </si>
  <si>
    <r>
      <t>·</t>
    </r>
    <r>
      <rPr>
        <sz val="7"/>
        <color theme="1"/>
        <rFont val="Calibri Light"/>
        <family val="2"/>
        <scheme val="major"/>
      </rPr>
      <t xml:space="preserve">         </t>
    </r>
    <r>
      <rPr>
        <sz val="11"/>
        <color theme="1"/>
        <rFont val="Calibri Light"/>
        <family val="2"/>
        <scheme val="major"/>
      </rPr>
      <t>The total GST and other duties on the software products/any other proposed component of the bid, based on rates effective at the time of the Bid response</t>
    </r>
  </si>
  <si>
    <r>
      <t>·</t>
    </r>
    <r>
      <rPr>
        <sz val="7"/>
        <color theme="1"/>
        <rFont val="Calibri Light"/>
        <family val="2"/>
        <scheme val="major"/>
      </rPr>
      <t xml:space="preserve">         </t>
    </r>
    <r>
      <rPr>
        <sz val="11"/>
        <color theme="1"/>
        <rFont val="Calibri Light"/>
        <family val="2"/>
        <scheme val="major"/>
      </rPr>
      <t>The bid includes all costs on account of travel expenses including boarding, lodging etc. for the purpose of the implementation</t>
    </r>
  </si>
  <si>
    <t>(8vCPU)</t>
  </si>
  <si>
    <t>Server Pricing</t>
  </si>
  <si>
    <t>(16vCPU)</t>
  </si>
  <si>
    <t>(32vCPU)</t>
  </si>
  <si>
    <t>(64vCPU)</t>
  </si>
  <si>
    <t>Dedicated Rates to be provided for GB mentioned (weekly/monthly/yearly)</t>
  </si>
  <si>
    <t>Computing - 200 GB</t>
  </si>
  <si>
    <t>Database - 250 GB</t>
  </si>
  <si>
    <t>storage (General (Files etc.)- 250 GB</t>
  </si>
  <si>
    <t>MySQL database to be used; Bidder needs to provide service pertaining to managing this database along with associated services required to manage the same</t>
  </si>
  <si>
    <t>Initial requirement sheet must be gone through along with RfP. The bidder should quote a rate inclusive of all the requirement asked in scope of RfP as well as initial requirement; the above TCO should contain all the costs as L1 shall be decided on the above final TCO rates and there shall be no additional costs entertained by trust from bidder post bid submissions</t>
  </si>
  <si>
    <t>4vCPU</t>
  </si>
  <si>
    <t>8vCPU</t>
  </si>
  <si>
    <t>(4vCPU)</t>
  </si>
  <si>
    <t>SQL DB for
storing user information and user profiles</t>
  </si>
  <si>
    <t>If any of the mandatory field is included in packaged services / bundle, bidder may put "0" amount in that cell.</t>
  </si>
  <si>
    <t>The Commercial bid should state and follow the following explicitly</t>
  </si>
  <si>
    <t>1. Trust may upgrade any and every component as per requirement during the project tenureand payment shall be made according to the actual usage</t>
  </si>
  <si>
    <t>Mandatory Additional Licenses cost, if any, for entire scope or RfP to perform efficiently; ( Bidder can also add other components as part of this offerings / basis the proposed architecture by Bidder)</t>
  </si>
  <si>
    <t>Antivirus</t>
  </si>
  <si>
    <t>Summation of AdditionalComponents / Service mentioned in Point no.4 of Pricing Sheet</t>
  </si>
  <si>
    <t>16vCPU</t>
  </si>
  <si>
    <t>Dedicated WAF (Web Application Firewall)</t>
  </si>
  <si>
    <t>Trust reserves the right to take any additional services / downsize service request depending upon Trust's requirement and sole discretion</t>
  </si>
  <si>
    <t>For UAT / Development  Enviorment</t>
  </si>
  <si>
    <t>Yearly Cost</t>
  </si>
  <si>
    <t>Total Cost for Project Tenure - 5 Years (inclusive of all costs)</t>
  </si>
  <si>
    <t>Optional Rate - yearly (Inclusive all costs)</t>
  </si>
  <si>
    <t>For additional / optional usage - Per unit (sec/min/hr/day)</t>
  </si>
  <si>
    <t>Optional Cost Per 10 GB (sec/min/hr/day) - Yearly (Inclusive all costs)</t>
  </si>
  <si>
    <t>Optional / Additional 10GB Rate - yearly (Inclusive all costs)</t>
  </si>
  <si>
    <t>Costs For Year 1</t>
  </si>
  <si>
    <t>Costs for Optional / Additional Usage for Year 1</t>
  </si>
  <si>
    <t>Total Cost for Year 1</t>
  </si>
  <si>
    <t>Costs For Year 2</t>
  </si>
  <si>
    <t>Costs for Optional / Additional Usage for Year 2</t>
  </si>
  <si>
    <t>Total Cost for Year 2</t>
  </si>
  <si>
    <t>Costs For Year 3</t>
  </si>
  <si>
    <t>Costs for Optional / Additional Usage for Year 3</t>
  </si>
  <si>
    <t>Total Cost for Year 3</t>
  </si>
  <si>
    <t>Costs For Year 4</t>
  </si>
  <si>
    <t>Costs for Optional / Additional Usage for Year 4</t>
  </si>
  <si>
    <t>Total Cost for Year 4</t>
  </si>
  <si>
    <t>Costs For Year 5</t>
  </si>
  <si>
    <t>Costs for Optional / Additional Usage for Year 5</t>
  </si>
  <si>
    <t>Total Cost for Year 5</t>
  </si>
  <si>
    <t>Annual Rate of that Component - For Year 2</t>
  </si>
  <si>
    <t>Annual Rate of that Component - For Year 3</t>
  </si>
  <si>
    <t>Annual Rate of that Component - For Year 4</t>
  </si>
  <si>
    <t>Annual Rate of that Component - For Year 5</t>
  </si>
  <si>
    <t>Yearly costs of Additional Components</t>
  </si>
  <si>
    <t>Costs for above mentioned services- Year 1</t>
  </si>
  <si>
    <t>Costs for above mentioned services- Year 2</t>
  </si>
  <si>
    <t>Costs for above mentioned services- Year 3</t>
  </si>
  <si>
    <t>Costs for above mentioned services- Year 4</t>
  </si>
  <si>
    <t>Costs for above mentioned services- Year 5</t>
  </si>
  <si>
    <t>Annual Rate of that Component (Give hyperlink of the cell to that mentioned in Pricing Sheet)- Year 1</t>
  </si>
  <si>
    <t>Total - All Inclusive costs yearwise</t>
  </si>
  <si>
    <t>Year 1</t>
  </si>
  <si>
    <t>Year 2</t>
  </si>
  <si>
    <t>Year 3</t>
  </si>
  <si>
    <t>Year 4</t>
  </si>
  <si>
    <t>Year 5</t>
  </si>
  <si>
    <t xml:space="preserve"> Discounted Rate is:</t>
  </si>
  <si>
    <t>.   The bid is inclusive of all expenses. The bidder needs to fill up all the cells with their costs in respective places so to arrive at correct TCO</t>
  </si>
  <si>
    <t xml:space="preserve">Managed Services Pricing for Project tenure </t>
  </si>
  <si>
    <t xml:space="preserve">Cloud Infrastructure Solution Pricing </t>
  </si>
  <si>
    <r>
      <t>·</t>
    </r>
    <r>
      <rPr>
        <sz val="7"/>
        <color theme="1"/>
        <rFont val="Calibri Light"/>
        <family val="2"/>
        <scheme val="major"/>
      </rPr>
      <t xml:space="preserve">         </t>
    </r>
    <r>
      <rPr>
        <sz val="11"/>
        <color theme="1"/>
        <rFont val="Calibri Light"/>
        <family val="2"/>
        <scheme val="major"/>
      </rPr>
      <t>Total Cost and applicable Taxes has to be included in above costs</t>
    </r>
  </si>
  <si>
    <r>
      <t xml:space="preserve">Amount (inclusive of all costs) should include all </t>
    </r>
    <r>
      <rPr>
        <b/>
        <sz val="11"/>
        <color theme="1"/>
        <rFont val="Calibri"/>
        <family val="2"/>
        <scheme val="minor"/>
      </rPr>
      <t>DC &amp;</t>
    </r>
    <r>
      <rPr>
        <sz val="11"/>
        <color theme="1"/>
        <rFont val="Calibri"/>
        <family val="2"/>
        <scheme val="minor"/>
      </rPr>
      <t xml:space="preserve"> </t>
    </r>
    <r>
      <rPr>
        <b/>
        <sz val="11"/>
        <color theme="1"/>
        <rFont val="Calibri"/>
        <family val="2"/>
        <scheme val="minor"/>
      </rPr>
      <t>DR</t>
    </r>
    <r>
      <rPr>
        <sz val="11"/>
        <color theme="1"/>
        <rFont val="Calibri"/>
        <family val="2"/>
        <scheme val="minor"/>
      </rPr>
      <t xml:space="preserve"> costs, component and servicing cost, mentioned in the pricing sheet, but not limited to, to be inserted by bidder as per mentioned scope in RfP</t>
    </r>
  </si>
  <si>
    <t>Amount (inclusive of all costs) should include all component and servicing cost,  mentioned in the pricing sheet, but not limited to, to be inserted by bidder as per mentioned scope in RfP</t>
  </si>
  <si>
    <t>Bidder may verify the formula as set in the excel sheet and fil up the respective costs accordingly; These formulas are not supposed to be altered while submitting the final commercial bids. The bidder needs to satisfy themselves by cross checking the veracity and authenticity of calculations; in case of any suggestions, bidder may come down with their respective submissions during pre-bid meeting</t>
  </si>
  <si>
    <t>It may be noted that the rates submitted in this column shall be final and binding on the bidder; this rate shall be further bifurcated into hourly basis and Trust at their sole discretion may be authorized to subscribe at this rate for any further additiobnal requirement, as and when it may arise</t>
  </si>
  <si>
    <t>Costs for DR (aditional to DC), interconnectivity, MySQL, RHEL, Firewall and antivirus, needs to be included in next sheet for basic mandatory license procurement</t>
  </si>
  <si>
    <t>(1vCPU)</t>
  </si>
  <si>
    <t>1 GB</t>
  </si>
  <si>
    <t>64GB</t>
  </si>
  <si>
    <t>128 GB</t>
  </si>
  <si>
    <t>256 GB</t>
  </si>
  <si>
    <t>1. if storage is considered separately please specify under storage separately;   2. Trust may increase or decrease the usage of service and / or component at any time during project tenure and payment shall be made according to the actual usage;   3. CGTMSE may ask the upscaling by the smallest unit and the cost mentioned above shall be considered in upscaling; For additional usage, multiple of lowest unit shall be kept base and the cost multiplier shall be done accordingly. However, the lowest cost shall be considered out of the multiplier amount and the direct cost mentioned above.  For e.g. CGTMSE wants to upgrade to 2vCPU from 1vCPU then, cost mentioned in 1vCPU X 2 = shall be paid. Moving further, CGTMSE still requires 2vCPU more, then the lower cost out of [1vCPU X 4  OR  4vCPU] mentioned above shall be considered for payment.</t>
  </si>
  <si>
    <t>8 GB</t>
  </si>
  <si>
    <t>16 GB</t>
  </si>
  <si>
    <t>32 GB</t>
  </si>
  <si>
    <t>Pink Background cells' values are Mandatory to be filled for TCO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</si>
</sst>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0;###0"/>
  </numFmts>
  <fonts count="4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2"/>
      <name val="Times New Roman"/>
      <family val="1"/>
    </font>
    <font>
      <sz val="12"/>
      <color rgb="FF2D263F"/>
      <name val="Times New Roman"/>
      <family val="1"/>
    </font>
    <font>
      <sz val="12"/>
      <color rgb="FF443F54"/>
      <name val="Times New Roman"/>
      <family val="1"/>
    </font>
    <font>
      <sz val="11"/>
      <color rgb="FF262141"/>
      <name val="Rupee Foradian"/>
      <family val="2"/>
    </font>
    <font>
      <sz val="11"/>
      <color rgb="FF4B4656"/>
      <name val="Rupee Foradian"/>
      <family val="2"/>
    </font>
    <font>
      <sz val="11"/>
      <color rgb="FF3B344B"/>
      <name val="Rupee Foradian"/>
      <family val="2"/>
    </font>
    <font>
      <sz val="11"/>
      <color theme="1"/>
      <name val="Rupee Foradian"/>
      <family val="2"/>
    </font>
    <font>
      <b/>
      <sz val="11"/>
      <name val="Rupee Foradian"/>
      <family val="2"/>
    </font>
    <font>
      <b/>
      <sz val="11"/>
      <color rgb="FF2A283D"/>
      <name val="Rupee Foradian"/>
      <family val="2"/>
    </font>
    <font>
      <b/>
      <sz val="11"/>
      <color rgb="FF131121"/>
      <name val="Rupee Foradian"/>
      <family val="2"/>
    </font>
    <font>
      <b/>
      <sz val="11"/>
      <color theme="1"/>
      <name val="Rupee Foradian"/>
      <family val="2"/>
    </font>
    <font>
      <b/>
      <sz val="11"/>
      <color rgb="FF3B3D4D"/>
      <name val="Rupee Foradian"/>
      <family val="2"/>
    </font>
    <font>
      <sz val="11"/>
      <name val="Rupee Foradian"/>
      <family val="2"/>
    </font>
    <font>
      <sz val="11"/>
      <color rgb="FF2A283D"/>
      <name val="Rupee Foradian"/>
      <family val="2"/>
    </font>
    <font>
      <sz val="11"/>
      <color rgb="FF3B3D4D"/>
      <name val="Rupee Foradian"/>
      <family val="2"/>
    </font>
    <font>
      <sz val="11"/>
      <color rgb="FF131121"/>
      <name val="Rupee Foradian"/>
      <family val="2"/>
    </font>
    <font>
      <sz val="11"/>
      <color rgb="FF1A131C"/>
      <name val="Rupee Foradian"/>
      <family val="2"/>
    </font>
    <font>
      <sz val="11"/>
      <color rgb="FF2D263F"/>
      <name val="Rupee Foradian"/>
      <family val="2"/>
    </font>
    <font>
      <sz val="11"/>
      <color rgb="FF1C113F"/>
      <name val="Rupee Foradian"/>
      <family val="2"/>
    </font>
    <font>
      <sz val="11"/>
      <color rgb="FFFF0000"/>
      <name val="Calibri"/>
      <family val="2"/>
      <scheme val="minor"/>
    </font>
    <font>
      <b/>
      <sz val="11"/>
      <color theme="1"/>
      <name val="Calibri"/>
      <family val="2"/>
      <scheme val="minor"/>
    </font>
    <font>
      <b/>
      <sz val="12"/>
      <color rgb="FFFF0000"/>
      <name val="Rupee Foradian"/>
      <family val="2"/>
    </font>
    <font>
      <b/>
      <sz val="11"/>
      <color rgb="FFFF0000"/>
      <name val="Calibri"/>
      <family val="2"/>
      <scheme val="minor"/>
    </font>
    <font>
      <sz val="11"/>
      <color theme="1"/>
      <name val="Calibri Light"/>
      <family val="2"/>
      <scheme val="major"/>
    </font>
    <font>
      <sz val="7"/>
      <color theme="1"/>
      <name val="Calibri Light"/>
      <family val="2"/>
      <scheme val="major"/>
    </font>
    <font>
      <b/>
      <sz val="11"/>
      <color theme="1"/>
      <name val="Calibri Light"/>
      <family val="2"/>
      <scheme val="major"/>
    </font>
    <font>
      <sz val="11"/>
      <color theme="1"/>
      <name val="Calibri"/>
      <family val="2"/>
    </font>
    <font>
      <b/>
      <sz val="11"/>
      <color rgb="FFFF0000"/>
      <name val="Abadi"/>
      <family val="2"/>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rgb="FF000000"/>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diagonal/>
    </border>
    <border>
      <left/>
      <right style="medium">
        <color indexed="64"/>
      </right>
      <top style="thin">
        <color auto="1"/>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thin">
        <color auto="1"/>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top style="thin">
        <color auto="1"/>
      </top>
      <bottom/>
      <diagonal/>
    </border>
    <border>
      <left style="medium">
        <color auto="1"/>
      </left>
      <right/>
      <top/>
      <bottom style="thin">
        <color auto="1"/>
      </bottom>
      <diagonal/>
    </border>
    <border>
      <left/>
      <right/>
      <top/>
      <bottom style="thin">
        <color auto="1"/>
      </bottom>
      <diagonal/>
    </border>
    <border>
      <left/>
      <right style="medium">
        <color indexed="64"/>
      </right>
      <top/>
      <bottom style="thin">
        <color auto="1"/>
      </bottom>
      <diagonal/>
    </border>
  </borders>
  <cellStyleXfs count="1">
    <xf numFmtId="0" fontId="0" fillId="0" borderId="0"/>
  </cellStyleXfs>
  <cellXfs count="242">
    <xf numFmtId="0" fontId="0" fillId="0" borderId="0" xfId="0"/>
    <xf numFmtId="0" fontId="0" fillId="0" borderId="0" xfId="0" applyAlignment="1">
      <alignment horizontal="center"/>
    </xf>
    <xf numFmtId="0" fontId="10" fillId="0" borderId="0" xfId="0" applyFont="1" applyFill="1" applyBorder="1" applyAlignment="1">
      <alignment horizontal="center" vertical="top"/>
    </xf>
    <xf numFmtId="0" fontId="0" fillId="0" borderId="0" xfId="0" applyFill="1" applyBorder="1" applyAlignment="1">
      <alignment horizontal="center" vertical="top"/>
    </xf>
    <xf numFmtId="0" fontId="11" fillId="0" borderId="0" xfId="0" applyFont="1" applyFill="1" applyBorder="1" applyAlignment="1">
      <alignment horizontal="center" vertical="top"/>
    </xf>
    <xf numFmtId="0" fontId="0" fillId="0" borderId="0" xfId="0" applyFill="1" applyBorder="1" applyAlignment="1">
      <alignment horizontal="center" vertical="top" wrapText="1"/>
    </xf>
    <xf numFmtId="0" fontId="0" fillId="0" borderId="0" xfId="0" applyBorder="1" applyAlignment="1">
      <alignment horizontal="center"/>
    </xf>
    <xf numFmtId="0" fontId="0" fillId="2" borderId="0" xfId="0" applyFill="1" applyBorder="1" applyAlignment="1">
      <alignment horizontal="center" vertical="top" wrapText="1"/>
    </xf>
    <xf numFmtId="164" fontId="13" fillId="2" borderId="0" xfId="0" applyNumberFormat="1" applyFont="1" applyFill="1" applyBorder="1" applyAlignment="1">
      <alignment horizontal="center" vertical="top" wrapText="1"/>
    </xf>
    <xf numFmtId="164" fontId="12" fillId="2" borderId="0" xfId="0" applyNumberFormat="1" applyFont="1" applyFill="1" applyBorder="1" applyAlignment="1">
      <alignment horizontal="center" vertical="top" wrapText="1"/>
    </xf>
    <xf numFmtId="164" fontId="14" fillId="0" borderId="5" xfId="0" applyNumberFormat="1" applyFont="1" applyFill="1" applyBorder="1" applyAlignment="1">
      <alignment horizontal="center" wrapText="1"/>
    </xf>
    <xf numFmtId="164" fontId="15" fillId="0" borderId="6" xfId="0" applyNumberFormat="1" applyFont="1" applyFill="1" applyBorder="1" applyAlignment="1">
      <alignment horizontal="center" wrapText="1"/>
    </xf>
    <xf numFmtId="164" fontId="16" fillId="0" borderId="6" xfId="0" applyNumberFormat="1" applyFont="1" applyFill="1" applyBorder="1" applyAlignment="1">
      <alignment horizontal="center" wrapText="1"/>
    </xf>
    <xf numFmtId="164" fontId="16" fillId="0" borderId="11" xfId="0" applyNumberFormat="1" applyFont="1" applyFill="1" applyBorder="1" applyAlignment="1">
      <alignment horizontal="center" wrapText="1"/>
    </xf>
    <xf numFmtId="164" fontId="14" fillId="0" borderId="6" xfId="0" applyNumberFormat="1" applyFont="1" applyFill="1" applyBorder="1" applyAlignment="1">
      <alignment horizontal="center" wrapText="1"/>
    </xf>
    <xf numFmtId="0" fontId="17" fillId="0" borderId="15" xfId="0" applyFont="1" applyFill="1" applyBorder="1" applyAlignment="1">
      <alignment horizontal="center" wrapText="1"/>
    </xf>
    <xf numFmtId="0" fontId="14" fillId="0" borderId="6" xfId="0" applyFont="1" applyFill="1" applyBorder="1" applyAlignment="1">
      <alignment horizontal="center" wrapText="1"/>
    </xf>
    <xf numFmtId="0" fontId="23" fillId="0" borderId="6" xfId="0" applyFont="1" applyFill="1" applyBorder="1" applyAlignment="1">
      <alignment horizontal="center" wrapText="1"/>
    </xf>
    <xf numFmtId="0" fontId="17" fillId="0" borderId="6" xfId="0" applyFont="1" applyFill="1" applyBorder="1" applyAlignment="1">
      <alignment horizontal="center" wrapText="1"/>
    </xf>
    <xf numFmtId="0" fontId="15" fillId="0" borderId="6" xfId="0" applyFont="1" applyFill="1" applyBorder="1" applyAlignment="1">
      <alignment horizontal="center" wrapText="1"/>
    </xf>
    <xf numFmtId="164" fontId="24" fillId="0" borderId="14" xfId="0" applyNumberFormat="1" applyFont="1" applyFill="1" applyBorder="1" applyAlignment="1">
      <alignment horizontal="center" wrapText="1"/>
    </xf>
    <xf numFmtId="0" fontId="23" fillId="0" borderId="15" xfId="0" applyFont="1" applyFill="1" applyBorder="1" applyAlignment="1">
      <alignment horizontal="center" wrapText="1"/>
    </xf>
    <xf numFmtId="164" fontId="25" fillId="0" borderId="15" xfId="0" applyNumberFormat="1" applyFont="1" applyFill="1" applyBorder="1" applyAlignment="1">
      <alignment horizontal="center" wrapText="1"/>
    </xf>
    <xf numFmtId="164" fontId="26" fillId="0" borderId="15" xfId="0" applyNumberFormat="1" applyFont="1" applyFill="1" applyBorder="1" applyAlignment="1">
      <alignment horizontal="center" wrapText="1"/>
    </xf>
    <xf numFmtId="164" fontId="25" fillId="0" borderId="16" xfId="0" applyNumberFormat="1" applyFont="1" applyFill="1" applyBorder="1" applyAlignment="1">
      <alignment horizontal="center" wrapText="1"/>
    </xf>
    <xf numFmtId="0" fontId="23" fillId="0" borderId="8" xfId="0" applyFont="1" applyFill="1" applyBorder="1" applyAlignment="1">
      <alignment horizontal="center" vertical="top" wrapText="1"/>
    </xf>
    <xf numFmtId="0" fontId="23" fillId="0" borderId="6" xfId="0" applyFont="1" applyFill="1" applyBorder="1" applyAlignment="1">
      <alignment horizontal="center" vertical="top" wrapText="1"/>
    </xf>
    <xf numFmtId="164" fontId="28" fillId="0" borderId="16" xfId="0" applyNumberFormat="1" applyFont="1" applyFill="1" applyBorder="1" applyAlignment="1">
      <alignment horizontal="center" vertical="top" wrapText="1"/>
    </xf>
    <xf numFmtId="0" fontId="18" fillId="3" borderId="3" xfId="0" applyFont="1" applyFill="1" applyBorder="1" applyAlignment="1">
      <alignment horizontal="center" vertical="top" wrapText="1"/>
    </xf>
    <xf numFmtId="0" fontId="18" fillId="3" borderId="4" xfId="0" applyFont="1" applyFill="1" applyBorder="1" applyAlignment="1">
      <alignment horizontal="center" vertical="top" wrapText="1"/>
    </xf>
    <xf numFmtId="0" fontId="21" fillId="3" borderId="4" xfId="0" applyFont="1" applyFill="1" applyBorder="1" applyAlignment="1">
      <alignment horizontal="center" vertical="top" wrapText="1"/>
    </xf>
    <xf numFmtId="0" fontId="19" fillId="3" borderId="4" xfId="0" applyFont="1" applyFill="1" applyBorder="1" applyAlignment="1">
      <alignment horizontal="center" vertical="top" wrapText="1"/>
    </xf>
    <xf numFmtId="0" fontId="18" fillId="3" borderId="10" xfId="0" applyFont="1" applyFill="1" applyBorder="1" applyAlignment="1">
      <alignment horizontal="center" vertical="top" wrapText="1"/>
    </xf>
    <xf numFmtId="0" fontId="17" fillId="3" borderId="12" xfId="0" applyFont="1" applyFill="1" applyBorder="1" applyAlignment="1">
      <alignment horizontal="center" vertical="top" wrapText="1"/>
    </xf>
    <xf numFmtId="0" fontId="0" fillId="0" borderId="0" xfId="0" applyAlignment="1">
      <alignment horizontal="center" vertical="center"/>
    </xf>
    <xf numFmtId="0" fontId="0" fillId="5" borderId="6" xfId="0" applyFill="1" applyBorder="1" applyAlignment="1">
      <alignment horizontal="center" vertical="center"/>
    </xf>
    <xf numFmtId="164" fontId="16" fillId="4" borderId="6" xfId="0" applyNumberFormat="1" applyFont="1" applyFill="1" applyBorder="1" applyAlignment="1">
      <alignment horizontal="center" vertical="center"/>
    </xf>
    <xf numFmtId="0" fontId="0" fillId="4" borderId="6" xfId="0" applyFill="1" applyBorder="1" applyAlignment="1">
      <alignment horizontal="center" vertical="center"/>
    </xf>
    <xf numFmtId="164" fontId="15" fillId="4" borderId="6" xfId="0" applyNumberFormat="1" applyFont="1" applyFill="1" applyBorder="1" applyAlignment="1">
      <alignment horizontal="center" vertical="center"/>
    </xf>
    <xf numFmtId="164" fontId="29" fillId="4" borderId="6" xfId="0" applyNumberFormat="1" applyFont="1" applyFill="1" applyBorder="1" applyAlignment="1">
      <alignment horizontal="center" vertical="center"/>
    </xf>
    <xf numFmtId="0" fontId="0" fillId="6" borderId="6" xfId="0"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0" xfId="0" applyFill="1" applyBorder="1" applyAlignment="1">
      <alignment vertical="center" wrapText="1"/>
    </xf>
    <xf numFmtId="0" fontId="0" fillId="0" borderId="0" xfId="0" applyFill="1" applyAlignment="1">
      <alignment horizontal="center" vertical="center"/>
    </xf>
    <xf numFmtId="0" fontId="0" fillId="0" borderId="0" xfId="0" applyAlignment="1">
      <alignment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49" fontId="0" fillId="0" borderId="21" xfId="0" applyNumberFormat="1" applyBorder="1" applyAlignment="1">
      <alignment horizontal="center" vertical="center" wrapText="1"/>
    </xf>
    <xf numFmtId="49" fontId="0" fillId="0" borderId="22" xfId="0" applyNumberFormat="1" applyBorder="1" applyAlignment="1">
      <alignment horizontal="center" vertical="center" wrapText="1"/>
    </xf>
    <xf numFmtId="0" fontId="0" fillId="0" borderId="11" xfId="0" applyBorder="1" applyAlignment="1">
      <alignment horizontal="center" vertical="center"/>
    </xf>
    <xf numFmtId="0" fontId="9" fillId="0" borderId="5" xfId="0" applyFont="1" applyBorder="1" applyAlignment="1">
      <alignment horizontal="center"/>
    </xf>
    <xf numFmtId="164" fontId="23" fillId="0" borderId="7" xfId="0" applyNumberFormat="1" applyFont="1" applyFill="1" applyBorder="1" applyAlignment="1">
      <alignment horizontal="center" vertical="top" wrapText="1"/>
    </xf>
    <xf numFmtId="164" fontId="23" fillId="0" borderId="6" xfId="0" applyNumberFormat="1" applyFont="1" applyFill="1" applyBorder="1" applyAlignment="1">
      <alignment horizontal="center" vertical="top" wrapText="1"/>
    </xf>
    <xf numFmtId="164" fontId="23" fillId="0" borderId="8" xfId="0" applyNumberFormat="1" applyFont="1" applyFill="1" applyBorder="1" applyAlignment="1">
      <alignment horizontal="center" vertical="top" wrapText="1"/>
    </xf>
    <xf numFmtId="164" fontId="23" fillId="0" borderId="13" xfId="0" applyNumberFormat="1" applyFont="1" applyFill="1" applyBorder="1" applyAlignment="1">
      <alignment horizontal="center" vertical="top" wrapText="1"/>
    </xf>
    <xf numFmtId="164" fontId="23" fillId="0" borderId="5" xfId="0" applyNumberFormat="1" applyFont="1" applyFill="1" applyBorder="1" applyAlignment="1">
      <alignment horizontal="center" vertical="top" wrapText="1"/>
    </xf>
    <xf numFmtId="164" fontId="23" fillId="0" borderId="11" xfId="0" applyNumberFormat="1" applyFont="1" applyFill="1" applyBorder="1" applyAlignment="1">
      <alignment horizontal="center" vertical="top" wrapText="1"/>
    </xf>
    <xf numFmtId="164" fontId="23" fillId="0" borderId="14" xfId="0" applyNumberFormat="1" applyFont="1" applyFill="1" applyBorder="1" applyAlignment="1">
      <alignment horizontal="center" vertical="top" wrapText="1"/>
    </xf>
    <xf numFmtId="0" fontId="23" fillId="0" borderId="15" xfId="0" applyFont="1" applyFill="1" applyBorder="1" applyAlignment="1">
      <alignment horizontal="center" vertical="top" wrapText="1"/>
    </xf>
    <xf numFmtId="164" fontId="23" fillId="0" borderId="15" xfId="0" applyNumberFormat="1" applyFont="1" applyFill="1" applyBorder="1" applyAlignment="1">
      <alignment horizontal="center" vertical="top" wrapText="1"/>
    </xf>
    <xf numFmtId="0" fontId="0" fillId="0" borderId="0" xfId="0" applyAlignment="1">
      <alignment vertical="top" wrapText="1"/>
    </xf>
    <xf numFmtId="0" fontId="9" fillId="7" borderId="6" xfId="0" applyFont="1" applyFill="1" applyBorder="1" applyAlignment="1">
      <alignment horizontal="center" vertical="center"/>
    </xf>
    <xf numFmtId="0" fontId="0" fillId="7" borderId="6" xfId="0" applyFill="1" applyBorder="1" applyAlignment="1">
      <alignment horizontal="center" vertical="center"/>
    </xf>
    <xf numFmtId="0" fontId="0" fillId="0" borderId="5" xfId="0" applyBorder="1" applyAlignment="1">
      <alignment horizontal="center"/>
    </xf>
    <xf numFmtId="0" fontId="9" fillId="0" borderId="6" xfId="0" applyFont="1" applyBorder="1" applyAlignment="1">
      <alignment horizontal="center" wrapText="1"/>
    </xf>
    <xf numFmtId="0" fontId="0" fillId="0" borderId="11" xfId="0" applyBorder="1" applyAlignment="1">
      <alignment horizontal="center"/>
    </xf>
    <xf numFmtId="0" fontId="34" fillId="0" borderId="0" xfId="0" applyFont="1"/>
    <xf numFmtId="0" fontId="34" fillId="0" borderId="0" xfId="0" applyFont="1" applyAlignment="1">
      <alignment horizontal="center"/>
    </xf>
    <xf numFmtId="0" fontId="36" fillId="0" borderId="0" xfId="0" applyFont="1" applyAlignment="1">
      <alignment vertical="center" wrapText="1"/>
    </xf>
    <xf numFmtId="0" fontId="0" fillId="0" borderId="6" xfId="0" applyFill="1" applyBorder="1" applyAlignment="1">
      <alignment horizontal="center" vertical="center"/>
    </xf>
    <xf numFmtId="0" fontId="8" fillId="0" borderId="6" xfId="0" applyFont="1" applyBorder="1" applyAlignment="1">
      <alignment horizontal="center"/>
    </xf>
    <xf numFmtId="0" fontId="30" fillId="0" borderId="34" xfId="0" applyFont="1" applyBorder="1" applyAlignment="1">
      <alignment horizontal="center" vertical="center"/>
    </xf>
    <xf numFmtId="0" fontId="30" fillId="0" borderId="27" xfId="0" applyFont="1" applyBorder="1" applyAlignment="1">
      <alignment horizontal="center" vertical="center"/>
    </xf>
    <xf numFmtId="0" fontId="0" fillId="0" borderId="6" xfId="0" applyBorder="1" applyAlignment="1">
      <alignment horizontal="center"/>
    </xf>
    <xf numFmtId="0" fontId="31" fillId="0" borderId="19" xfId="0" applyFont="1" applyBorder="1" applyAlignment="1">
      <alignment horizontal="center" vertical="center"/>
    </xf>
    <xf numFmtId="0" fontId="0" fillId="0" borderId="36" xfId="0" applyBorder="1" applyAlignment="1">
      <alignment horizontal="center" vertical="center"/>
    </xf>
    <xf numFmtId="0" fontId="9" fillId="0" borderId="14" xfId="0" applyFont="1" applyBorder="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vertical="center"/>
    </xf>
    <xf numFmtId="0" fontId="9" fillId="7" borderId="8" xfId="0" applyFont="1" applyFill="1" applyBorder="1" applyAlignment="1">
      <alignment horizontal="center" vertical="center"/>
    </xf>
    <xf numFmtId="0" fontId="0" fillId="5" borderId="8" xfId="0"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xf>
    <xf numFmtId="0" fontId="31" fillId="0" borderId="10" xfId="0" applyFont="1" applyBorder="1" applyAlignment="1">
      <alignment horizontal="center" vertical="center" wrapText="1"/>
    </xf>
    <xf numFmtId="0" fontId="6" fillId="0" borderId="6" xfId="0" applyFont="1" applyBorder="1" applyAlignment="1">
      <alignment horizontal="center"/>
    </xf>
    <xf numFmtId="0" fontId="5" fillId="7" borderId="6" xfId="0" applyFont="1" applyFill="1" applyBorder="1" applyAlignment="1">
      <alignment horizontal="center" vertical="center" wrapText="1"/>
    </xf>
    <xf numFmtId="0" fontId="0" fillId="0" borderId="6" xfId="0" applyBorder="1" applyAlignment="1">
      <alignment horizontal="center"/>
    </xf>
    <xf numFmtId="0" fontId="0" fillId="6" borderId="11" xfId="0" applyFill="1" applyBorder="1" applyAlignment="1">
      <alignment horizontal="center" vertical="center"/>
    </xf>
    <xf numFmtId="0" fontId="4" fillId="0" borderId="0" xfId="0" applyFont="1" applyBorder="1" applyAlignment="1">
      <alignment wrapText="1"/>
    </xf>
    <xf numFmtId="0" fontId="0" fillId="0" borderId="6" xfId="0" applyFill="1" applyBorder="1" applyAlignment="1">
      <alignment horizontal="center"/>
    </xf>
    <xf numFmtId="0" fontId="37" fillId="0" borderId="6" xfId="0" applyFont="1" applyFill="1" applyBorder="1" applyAlignment="1">
      <alignment horizontal="center"/>
    </xf>
    <xf numFmtId="0" fontId="0" fillId="0" borderId="7" xfId="0" applyBorder="1" applyAlignment="1">
      <alignment horizontal="center"/>
    </xf>
    <xf numFmtId="0" fontId="8" fillId="0" borderId="8" xfId="0" applyFont="1"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wrapText="1"/>
    </xf>
    <xf numFmtId="0" fontId="8" fillId="0" borderId="6" xfId="0" applyFont="1" applyBorder="1" applyAlignment="1"/>
    <xf numFmtId="0" fontId="9" fillId="0" borderId="6" xfId="0" applyFont="1" applyBorder="1" applyAlignment="1">
      <alignment vertical="center" wrapText="1"/>
    </xf>
    <xf numFmtId="0" fontId="0" fillId="6" borderId="13" xfId="0" applyFill="1" applyBorder="1" applyAlignment="1">
      <alignment horizontal="center"/>
    </xf>
    <xf numFmtId="0" fontId="30" fillId="0" borderId="0" xfId="0" applyFont="1" applyBorder="1" applyAlignment="1">
      <alignment horizontal="center"/>
    </xf>
    <xf numFmtId="8" fontId="33" fillId="8" borderId="34" xfId="0" applyNumberFormat="1" applyFont="1" applyFill="1" applyBorder="1" applyAlignment="1">
      <alignment horizontal="center"/>
    </xf>
    <xf numFmtId="0" fontId="39" fillId="0" borderId="27" xfId="0" applyFont="1" applyBorder="1" applyAlignment="1">
      <alignment horizontal="center"/>
    </xf>
    <xf numFmtId="0" fontId="39" fillId="0" borderId="21" xfId="0" applyFont="1" applyBorder="1" applyAlignment="1">
      <alignment horizontal="center"/>
    </xf>
    <xf numFmtId="0" fontId="39" fillId="0" borderId="22" xfId="0" applyFont="1" applyBorder="1" applyAlignment="1">
      <alignment horizontal="center"/>
    </xf>
    <xf numFmtId="0" fontId="39" fillId="0" borderId="14" xfId="0" applyFont="1" applyBorder="1" applyAlignment="1">
      <alignment horizontal="center"/>
    </xf>
    <xf numFmtId="0" fontId="39" fillId="0" borderId="15" xfId="0" applyFont="1" applyBorder="1" applyAlignment="1">
      <alignment horizontal="center"/>
    </xf>
    <xf numFmtId="0" fontId="39" fillId="0" borderId="16" xfId="0" applyFont="1" applyBorder="1" applyAlignment="1">
      <alignment horizontal="center"/>
    </xf>
    <xf numFmtId="0" fontId="0" fillId="0" borderId="23" xfId="0" applyBorder="1" applyAlignment="1">
      <alignment horizontal="center"/>
    </xf>
    <xf numFmtId="0" fontId="3" fillId="0" borderId="15" xfId="0" applyFont="1" applyBorder="1" applyAlignment="1">
      <alignment horizontal="center" wrapText="1"/>
    </xf>
    <xf numFmtId="0" fontId="0" fillId="6" borderId="15" xfId="0" applyFill="1" applyBorder="1" applyAlignment="1"/>
    <xf numFmtId="0" fontId="0" fillId="0" borderId="25" xfId="0" applyBorder="1" applyAlignment="1">
      <alignment horizontal="center"/>
    </xf>
    <xf numFmtId="0" fontId="0" fillId="0" borderId="26" xfId="0" applyBorder="1" applyAlignment="1">
      <alignment horizontal="center"/>
    </xf>
    <xf numFmtId="0" fontId="0" fillId="0" borderId="8" xfId="0" applyFill="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3" fillId="0" borderId="4" xfId="0" applyFont="1" applyBorder="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3" fillId="0" borderId="4" xfId="0" applyFont="1" applyBorder="1" applyAlignment="1">
      <alignment horizontal="center" wrapText="1"/>
    </xf>
    <xf numFmtId="0" fontId="3" fillId="0" borderId="10" xfId="0" applyFont="1" applyBorder="1" applyAlignment="1">
      <alignment horizontal="center" wrapText="1"/>
    </xf>
    <xf numFmtId="0" fontId="8" fillId="0" borderId="0" xfId="0" applyFont="1" applyBorder="1" applyAlignment="1">
      <alignment wrapText="1"/>
    </xf>
    <xf numFmtId="0" fontId="0" fillId="0" borderId="34" xfId="0" applyBorder="1"/>
    <xf numFmtId="0" fontId="0" fillId="0" borderId="34" xfId="0" applyBorder="1" applyAlignment="1">
      <alignment horizontal="center" wrapText="1"/>
    </xf>
    <xf numFmtId="10" fontId="31" fillId="0" borderId="34" xfId="0" applyNumberFormat="1" applyFont="1" applyFill="1" applyBorder="1" applyAlignment="1">
      <alignment horizontal="center" wrapText="1"/>
    </xf>
    <xf numFmtId="0" fontId="0" fillId="7" borderId="13" xfId="0" applyFill="1" applyBorder="1" applyAlignment="1">
      <alignment horizontal="center" vertical="center"/>
    </xf>
    <xf numFmtId="0" fontId="0" fillId="7" borderId="11" xfId="0" applyFill="1" applyBorder="1" applyAlignment="1">
      <alignment horizontal="center" vertical="center"/>
    </xf>
    <xf numFmtId="0" fontId="30" fillId="0" borderId="6" xfId="0" applyFont="1" applyFill="1" applyBorder="1" applyAlignment="1">
      <alignment horizontal="center" vertical="center"/>
    </xf>
    <xf numFmtId="164" fontId="29" fillId="7" borderId="6" xfId="0" applyNumberFormat="1" applyFont="1" applyFill="1" applyBorder="1" applyAlignment="1">
      <alignment horizontal="center" vertical="center"/>
    </xf>
    <xf numFmtId="0" fontId="32" fillId="4" borderId="1" xfId="0" applyFont="1" applyFill="1" applyBorder="1" applyAlignment="1">
      <alignment horizontal="center" vertical="top"/>
    </xf>
    <xf numFmtId="0" fontId="32" fillId="4" borderId="2" xfId="0" applyFont="1" applyFill="1" applyBorder="1" applyAlignment="1">
      <alignment horizontal="center" vertical="top"/>
    </xf>
    <xf numFmtId="0" fontId="32" fillId="4" borderId="9" xfId="0" applyFont="1" applyFill="1" applyBorder="1" applyAlignment="1">
      <alignment horizontal="center" vertical="top"/>
    </xf>
    <xf numFmtId="0" fontId="32" fillId="4" borderId="1" xfId="0" applyFont="1" applyFill="1" applyBorder="1" applyAlignment="1">
      <alignment horizontal="center"/>
    </xf>
    <xf numFmtId="0" fontId="32" fillId="4" borderId="2" xfId="0" applyFont="1" applyFill="1" applyBorder="1" applyAlignment="1">
      <alignment horizontal="center"/>
    </xf>
    <xf numFmtId="0" fontId="32" fillId="4" borderId="9" xfId="0" applyFont="1" applyFill="1" applyBorder="1" applyAlignment="1">
      <alignment horizontal="center"/>
    </xf>
    <xf numFmtId="0" fontId="17" fillId="0" borderId="2" xfId="0" applyFont="1" applyBorder="1" applyAlignment="1">
      <alignment horizontal="center"/>
    </xf>
    <xf numFmtId="0" fontId="38" fillId="0" borderId="1" xfId="0" applyFont="1" applyBorder="1" applyAlignment="1">
      <alignment horizontal="center"/>
    </xf>
    <xf numFmtId="0" fontId="38" fillId="0" borderId="2" xfId="0" applyFont="1" applyBorder="1" applyAlignment="1">
      <alignment horizontal="center"/>
    </xf>
    <xf numFmtId="0" fontId="38" fillId="0" borderId="9" xfId="0" applyFont="1" applyBorder="1" applyAlignment="1">
      <alignment horizontal="center"/>
    </xf>
    <xf numFmtId="0" fontId="0" fillId="6" borderId="29"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26" xfId="0" applyFill="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30" fillId="0" borderId="27" xfId="0" applyFont="1" applyBorder="1" applyAlignment="1">
      <alignment horizontal="center" vertical="center"/>
    </xf>
    <xf numFmtId="0" fontId="30" fillId="0" borderId="5" xfId="0" applyFont="1" applyBorder="1" applyAlignment="1">
      <alignment horizontal="center" vertical="center"/>
    </xf>
    <xf numFmtId="0" fontId="30" fillId="0" borderId="14"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0" fontId="0" fillId="0" borderId="48" xfId="0" applyBorder="1" applyAlignment="1">
      <alignment horizontal="center" vertical="center"/>
    </xf>
    <xf numFmtId="0" fontId="2"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3" fillId="0" borderId="29" xfId="0" applyFont="1" applyBorder="1" applyAlignment="1">
      <alignment horizontal="center" wrapText="1"/>
    </xf>
    <xf numFmtId="0" fontId="4" fillId="0" borderId="30" xfId="0" applyFont="1" applyBorder="1" applyAlignment="1">
      <alignment horizontal="center" wrapText="1"/>
    </xf>
    <xf numFmtId="0" fontId="4" fillId="0" borderId="31" xfId="0" applyFont="1" applyBorder="1" applyAlignment="1">
      <alignment horizontal="center" wrapText="1"/>
    </xf>
    <xf numFmtId="0" fontId="4" fillId="0" borderId="33" xfId="0" applyFont="1" applyBorder="1" applyAlignment="1">
      <alignment horizontal="center" wrapText="1"/>
    </xf>
    <xf numFmtId="0" fontId="4" fillId="0" borderId="0" xfId="0" applyFont="1" applyBorder="1" applyAlignment="1">
      <alignment horizontal="center" wrapText="1"/>
    </xf>
    <xf numFmtId="0" fontId="4" fillId="0" borderId="23" xfId="0" applyFont="1" applyBorder="1" applyAlignment="1">
      <alignment horizontal="center" wrapText="1"/>
    </xf>
    <xf numFmtId="0" fontId="4" fillId="0" borderId="32" xfId="0" applyFont="1" applyBorder="1" applyAlignment="1">
      <alignment horizontal="center" wrapText="1"/>
    </xf>
    <xf numFmtId="0" fontId="4" fillId="0" borderId="25" xfId="0" applyFont="1" applyBorder="1" applyAlignment="1">
      <alignment horizontal="center" wrapText="1"/>
    </xf>
    <xf numFmtId="0" fontId="4" fillId="0" borderId="26" xfId="0" applyFont="1" applyBorder="1" applyAlignment="1">
      <alignment horizontal="center" wrapText="1"/>
    </xf>
    <xf numFmtId="0" fontId="8" fillId="0" borderId="30" xfId="0" applyFont="1" applyBorder="1" applyAlignment="1">
      <alignment horizont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8" fillId="0" borderId="25" xfId="0" applyFont="1" applyBorder="1" applyAlignment="1">
      <alignment horizontal="center" wrapText="1"/>
    </xf>
    <xf numFmtId="0" fontId="8" fillId="0" borderId="26" xfId="0" applyFont="1" applyBorder="1" applyAlignment="1">
      <alignment horizontal="center" wrapText="1"/>
    </xf>
    <xf numFmtId="0" fontId="37" fillId="0" borderId="17" xfId="0" applyFont="1" applyFill="1" applyBorder="1" applyAlignment="1">
      <alignment horizontal="center"/>
    </xf>
    <xf numFmtId="0" fontId="37" fillId="0" borderId="19" xfId="0" applyFont="1" applyFill="1" applyBorder="1" applyAlignment="1">
      <alignment horizontal="center"/>
    </xf>
    <xf numFmtId="0" fontId="37" fillId="0" borderId="17" xfId="0" applyFont="1" applyFill="1" applyBorder="1" applyAlignment="1">
      <alignment horizontal="center" wrapText="1"/>
    </xf>
    <xf numFmtId="0" fontId="37" fillId="0" borderId="19" xfId="0" applyFont="1" applyFill="1" applyBorder="1" applyAlignment="1">
      <alignment horizontal="center" wrapText="1"/>
    </xf>
    <xf numFmtId="0" fontId="34" fillId="0" borderId="5" xfId="0" applyFont="1" applyBorder="1" applyAlignment="1">
      <alignment horizontal="center"/>
    </xf>
    <xf numFmtId="0" fontId="34" fillId="0" borderId="6" xfId="0" applyFont="1" applyBorder="1" applyAlignment="1">
      <alignment horizontal="center"/>
    </xf>
    <xf numFmtId="0" fontId="34" fillId="0" borderId="11" xfId="0" applyFont="1" applyBorder="1" applyAlignment="1">
      <alignment horizontal="center"/>
    </xf>
    <xf numFmtId="0" fontId="34" fillId="0" borderId="14" xfId="0" applyFont="1" applyBorder="1" applyAlignment="1">
      <alignment horizontal="center"/>
    </xf>
    <xf numFmtId="0" fontId="34" fillId="0" borderId="15" xfId="0" applyFont="1" applyBorder="1" applyAlignment="1">
      <alignment horizontal="center"/>
    </xf>
    <xf numFmtId="0" fontId="34" fillId="0" borderId="16" xfId="0" applyFont="1" applyBorder="1" applyAlignment="1">
      <alignment horizontal="center"/>
    </xf>
    <xf numFmtId="0" fontId="34" fillId="0" borderId="5" xfId="0" applyFont="1" applyBorder="1" applyAlignment="1">
      <alignment horizontal="center" wrapText="1"/>
    </xf>
    <xf numFmtId="0" fontId="34" fillId="0" borderId="6" xfId="0" applyFont="1" applyBorder="1" applyAlignment="1">
      <alignment horizontal="center" wrapText="1"/>
    </xf>
    <xf numFmtId="0" fontId="34" fillId="0" borderId="11" xfId="0" applyFont="1" applyBorder="1" applyAlignment="1">
      <alignment horizontal="center" wrapText="1"/>
    </xf>
    <xf numFmtId="0" fontId="34" fillId="0" borderId="43" xfId="0" applyFont="1" applyBorder="1" applyAlignment="1">
      <alignment horizontal="center"/>
    </xf>
    <xf numFmtId="0" fontId="34" fillId="0" borderId="35" xfId="0" applyFont="1" applyBorder="1" applyAlignment="1">
      <alignment horizontal="center"/>
    </xf>
    <xf numFmtId="0" fontId="34" fillId="0" borderId="44" xfId="0" applyFont="1" applyBorder="1" applyAlignment="1">
      <alignment horizontal="center"/>
    </xf>
    <xf numFmtId="0" fontId="34" fillId="0" borderId="45" xfId="0" applyFont="1" applyBorder="1" applyAlignment="1">
      <alignment horizontal="center" wrapText="1"/>
    </xf>
    <xf numFmtId="0" fontId="34" fillId="0" borderId="20" xfId="0" applyFont="1" applyBorder="1" applyAlignment="1">
      <alignment horizontal="center" wrapText="1"/>
    </xf>
    <xf numFmtId="0" fontId="34" fillId="0" borderId="24" xfId="0" applyFont="1" applyBorder="1" applyAlignment="1">
      <alignment horizontal="center" wrapText="1"/>
    </xf>
    <xf numFmtId="0" fontId="34" fillId="0" borderId="46" xfId="0" applyFont="1" applyBorder="1" applyAlignment="1">
      <alignment horizontal="center" wrapText="1"/>
    </xf>
    <xf numFmtId="0" fontId="34" fillId="0" borderId="47" xfId="0" applyFont="1" applyBorder="1" applyAlignment="1">
      <alignment horizontal="center" wrapText="1"/>
    </xf>
    <xf numFmtId="0" fontId="34" fillId="0" borderId="48" xfId="0" applyFont="1" applyBorder="1" applyAlignment="1">
      <alignment horizontal="center" wrapText="1"/>
    </xf>
    <xf numFmtId="0" fontId="36" fillId="0" borderId="27"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3" fillId="0" borderId="1" xfId="0" applyFont="1" applyBorder="1" applyAlignment="1">
      <alignment horizontal="center"/>
    </xf>
    <xf numFmtId="0" fontId="33" fillId="0" borderId="2" xfId="0" applyFont="1" applyBorder="1" applyAlignment="1">
      <alignment horizontal="center"/>
    </xf>
    <xf numFmtId="0" fontId="33" fillId="0" borderId="9" xfId="0" applyFont="1" applyBorder="1" applyAlignment="1">
      <alignment horizontal="center"/>
    </xf>
    <xf numFmtId="0" fontId="30" fillId="0" borderId="0" xfId="0" applyFont="1" applyBorder="1" applyAlignment="1">
      <alignment horizontal="center"/>
    </xf>
    <xf numFmtId="0" fontId="6"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9"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6" xfId="0" applyBorder="1" applyAlignment="1">
      <alignment horizontal="center"/>
    </xf>
    <xf numFmtId="0" fontId="0" fillId="5" borderId="29"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2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19049</xdr:colOff>
      <xdr:row>1</xdr:row>
      <xdr:rowOff>180975</xdr:rowOff>
    </xdr:from>
    <xdr:to>
      <xdr:col>9</xdr:col>
      <xdr:colOff>629337</xdr:colOff>
      <xdr:row>1</xdr:row>
      <xdr:rowOff>476746</xdr:rowOff>
    </xdr:to>
    <xdr:sp macro="" textlink="">
      <xdr:nvSpPr>
        <xdr:cNvPr id="2" name="Arrow: Left 1">
          <a:extLst>
            <a:ext uri="{FF2B5EF4-FFF2-40B4-BE49-F238E27FC236}">
              <a16:creationId xmlns:a16="http://schemas.microsoft.com/office/drawing/2014/main" id="{E4CB970C-4193-479D-9EFF-85D637985BFD}"/>
            </a:ext>
          </a:extLst>
        </xdr:cNvPr>
        <xdr:cNvSpPr/>
      </xdr:nvSpPr>
      <xdr:spPr>
        <a:xfrm>
          <a:off x="12163424" y="381000"/>
          <a:ext cx="610288" cy="2957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N"/>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580813</xdr:colOff>
      <xdr:row>5</xdr:row>
      <xdr:rowOff>161743</xdr:rowOff>
    </xdr:from>
    <xdr:to>
      <xdr:col>17</xdr:col>
      <xdr:colOff>534823</xdr:colOff>
      <xdr:row>6</xdr:row>
      <xdr:rowOff>202393</xdr:rowOff>
    </xdr:to>
    <xdr:sp macro="" textlink="">
      <xdr:nvSpPr>
        <xdr:cNvPr id="6" name="Arrow: Left 5">
          <a:extLst>
            <a:ext uri="{FF2B5EF4-FFF2-40B4-BE49-F238E27FC236}">
              <a16:creationId xmlns:a16="http://schemas.microsoft.com/office/drawing/2014/main" id="{B1C76BE9-EFB9-4A2D-9CC7-96E72669104B}"/>
            </a:ext>
          </a:extLst>
        </xdr:cNvPr>
        <xdr:cNvSpPr/>
      </xdr:nvSpPr>
      <xdr:spPr>
        <a:xfrm rot="1749646">
          <a:off x="18383038" y="1552393"/>
          <a:ext cx="563610" cy="250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N"/>
        </a:p>
      </xdr:txBody>
    </xdr:sp>
    <xdr:clientData/>
  </xdr:twoCellAnchor>
  <xdr:twoCellAnchor>
    <xdr:from>
      <xdr:col>16</xdr:col>
      <xdr:colOff>596114</xdr:colOff>
      <xdr:row>2</xdr:row>
      <xdr:rowOff>185070</xdr:rowOff>
    </xdr:from>
    <xdr:to>
      <xdr:col>17</xdr:col>
      <xdr:colOff>596802</xdr:colOff>
      <xdr:row>4</xdr:row>
      <xdr:rowOff>99841</xdr:rowOff>
    </xdr:to>
    <xdr:sp macro="" textlink="">
      <xdr:nvSpPr>
        <xdr:cNvPr id="7" name="Arrow: Left 6">
          <a:extLst>
            <a:ext uri="{FF2B5EF4-FFF2-40B4-BE49-F238E27FC236}">
              <a16:creationId xmlns:a16="http://schemas.microsoft.com/office/drawing/2014/main" id="{3651A523-F7C6-402E-9A65-E5F5F2EB6C73}"/>
            </a:ext>
          </a:extLst>
        </xdr:cNvPr>
        <xdr:cNvSpPr/>
      </xdr:nvSpPr>
      <xdr:spPr>
        <a:xfrm rot="19665801">
          <a:off x="18398339" y="994695"/>
          <a:ext cx="610288" cy="2957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zoomScale="80" zoomScaleNormal="80" workbookViewId="0"/>
  </sheetViews>
  <sheetFormatPr defaultColWidth="9.140625" defaultRowHeight="15"/>
  <cols>
    <col min="1" max="1" width="23.42578125" style="1" customWidth="1"/>
    <col min="2" max="2" width="19.140625" style="1" customWidth="1"/>
    <col min="3" max="3" width="28" style="1" customWidth="1"/>
    <col min="4" max="4" width="29.140625" style="1" customWidth="1"/>
    <col min="5" max="5" width="41.7109375" style="1" customWidth="1"/>
    <col min="6" max="6" width="11.5703125" style="1" customWidth="1"/>
    <col min="7" max="7" width="14.42578125" style="1" customWidth="1"/>
    <col min="8" max="8" width="13.140625" style="1" customWidth="1"/>
    <col min="9" max="9" width="13.85546875" style="1" customWidth="1"/>
    <col min="10" max="16384" width="9.140625" style="1"/>
  </cols>
  <sheetData>
    <row r="1" spans="1:10" ht="16.5" thickBot="1">
      <c r="A1" s="4"/>
      <c r="B1" s="2"/>
      <c r="C1" s="2"/>
      <c r="D1" s="2"/>
      <c r="E1" s="2"/>
      <c r="F1" s="2"/>
      <c r="G1" s="3"/>
      <c r="H1" s="3"/>
    </row>
    <row r="2" spans="1:10" ht="16.5" thickBot="1">
      <c r="A2" s="131" t="s">
        <v>83</v>
      </c>
      <c r="B2" s="132"/>
      <c r="C2" s="132"/>
      <c r="D2" s="132"/>
      <c r="E2" s="132"/>
      <c r="F2" s="132"/>
      <c r="G2" s="132"/>
      <c r="H2" s="132"/>
      <c r="I2" s="133"/>
    </row>
    <row r="3" spans="1:10" ht="30.75" thickBot="1">
      <c r="A3" s="28" t="s">
        <v>0</v>
      </c>
      <c r="B3" s="29" t="s">
        <v>16</v>
      </c>
      <c r="C3" s="30" t="s">
        <v>17</v>
      </c>
      <c r="D3" s="29" t="s">
        <v>18</v>
      </c>
      <c r="E3" s="29" t="s">
        <v>19</v>
      </c>
      <c r="F3" s="31" t="s">
        <v>1</v>
      </c>
      <c r="G3" s="30" t="s">
        <v>20</v>
      </c>
      <c r="H3" s="30" t="s">
        <v>21</v>
      </c>
      <c r="I3" s="32" t="s">
        <v>22</v>
      </c>
      <c r="J3" s="5"/>
    </row>
    <row r="4" spans="1:10" ht="16.5" customHeight="1">
      <c r="A4" s="10">
        <v>1</v>
      </c>
      <c r="B4" s="16" t="s">
        <v>2</v>
      </c>
      <c r="C4" s="17" t="s">
        <v>25</v>
      </c>
      <c r="D4" s="18" t="s">
        <v>3</v>
      </c>
      <c r="E4" s="16" t="s">
        <v>4</v>
      </c>
      <c r="F4" s="11" t="s">
        <v>71</v>
      </c>
      <c r="G4" s="11">
        <v>32</v>
      </c>
      <c r="H4" s="12">
        <v>100</v>
      </c>
      <c r="I4" s="13">
        <v>1</v>
      </c>
      <c r="J4" s="6"/>
    </row>
    <row r="5" spans="1:10" ht="30">
      <c r="A5" s="10">
        <v>2</v>
      </c>
      <c r="B5" s="16" t="s">
        <v>2</v>
      </c>
      <c r="C5" s="17" t="s">
        <v>5</v>
      </c>
      <c r="D5" s="18" t="s">
        <v>6</v>
      </c>
      <c r="E5" s="19" t="s">
        <v>7</v>
      </c>
      <c r="F5" s="12" t="s">
        <v>70</v>
      </c>
      <c r="G5" s="14">
        <v>8</v>
      </c>
      <c r="H5" s="11">
        <v>50</v>
      </c>
      <c r="I5" s="13">
        <v>1</v>
      </c>
      <c r="J5" s="6"/>
    </row>
    <row r="6" spans="1:10" ht="16.5" customHeight="1" thickBot="1">
      <c r="A6" s="20">
        <v>3</v>
      </c>
      <c r="B6" s="21" t="s">
        <v>2</v>
      </c>
      <c r="C6" s="21" t="s">
        <v>8</v>
      </c>
      <c r="D6" s="15" t="s">
        <v>9</v>
      </c>
      <c r="E6" s="21" t="s">
        <v>10</v>
      </c>
      <c r="F6" s="22" t="s">
        <v>11</v>
      </c>
      <c r="G6" s="23" t="s">
        <v>11</v>
      </c>
      <c r="H6" s="22">
        <v>50</v>
      </c>
      <c r="I6" s="24"/>
      <c r="J6" s="6"/>
    </row>
    <row r="7" spans="1:10" ht="15.75" thickBot="1">
      <c r="A7" s="137"/>
      <c r="B7" s="137"/>
      <c r="C7" s="137"/>
      <c r="D7" s="137"/>
      <c r="E7" s="137"/>
      <c r="F7" s="137"/>
      <c r="G7" s="137"/>
      <c r="H7" s="137"/>
      <c r="I7" s="137"/>
    </row>
    <row r="8" spans="1:10" ht="16.5" thickBot="1">
      <c r="A8" s="134" t="s">
        <v>40</v>
      </c>
      <c r="B8" s="135"/>
      <c r="C8" s="135"/>
      <c r="D8" s="135"/>
      <c r="E8" s="135"/>
      <c r="F8" s="135"/>
      <c r="G8" s="135"/>
      <c r="H8" s="135"/>
      <c r="I8" s="136"/>
    </row>
    <row r="9" spans="1:10" ht="30.75" thickBot="1">
      <c r="A9" s="28" t="s">
        <v>0</v>
      </c>
      <c r="B9" s="30" t="s">
        <v>17</v>
      </c>
      <c r="C9" s="29" t="s">
        <v>18</v>
      </c>
      <c r="D9" s="29" t="s">
        <v>19</v>
      </c>
      <c r="E9" s="30" t="s">
        <v>23</v>
      </c>
      <c r="F9" s="30" t="s">
        <v>20</v>
      </c>
      <c r="G9" s="30" t="s">
        <v>21</v>
      </c>
      <c r="H9" s="29" t="s">
        <v>24</v>
      </c>
      <c r="I9" s="33" t="s">
        <v>26</v>
      </c>
      <c r="J9" s="7"/>
    </row>
    <row r="10" spans="1:10" ht="109.5" customHeight="1">
      <c r="A10" s="52">
        <v>1</v>
      </c>
      <c r="B10" s="25" t="s">
        <v>41</v>
      </c>
      <c r="C10" s="25" t="s">
        <v>42</v>
      </c>
      <c r="D10" s="25" t="s">
        <v>12</v>
      </c>
      <c r="E10" s="53" t="s">
        <v>80</v>
      </c>
      <c r="F10" s="54">
        <v>128</v>
      </c>
      <c r="G10" s="54">
        <v>200</v>
      </c>
      <c r="H10" s="54" t="s">
        <v>13</v>
      </c>
      <c r="I10" s="55" t="s">
        <v>13</v>
      </c>
      <c r="J10" s="8"/>
    </row>
    <row r="11" spans="1:10" ht="45">
      <c r="A11" s="56">
        <v>2</v>
      </c>
      <c r="B11" s="26" t="s">
        <v>5</v>
      </c>
      <c r="C11" s="26" t="s">
        <v>43</v>
      </c>
      <c r="D11" s="26" t="s">
        <v>73</v>
      </c>
      <c r="E11" s="53" t="s">
        <v>80</v>
      </c>
      <c r="F11" s="53">
        <v>122</v>
      </c>
      <c r="G11" s="53">
        <v>250</v>
      </c>
      <c r="H11" s="53">
        <v>1</v>
      </c>
      <c r="I11" s="57">
        <v>1</v>
      </c>
      <c r="J11" s="9"/>
    </row>
    <row r="12" spans="1:10" ht="30.75" thickBot="1">
      <c r="A12" s="58">
        <v>3</v>
      </c>
      <c r="B12" s="59" t="s">
        <v>14</v>
      </c>
      <c r="C12" s="59" t="s">
        <v>44</v>
      </c>
      <c r="D12" s="59" t="s">
        <v>15</v>
      </c>
      <c r="E12" s="60"/>
      <c r="F12" s="60" t="s">
        <v>11</v>
      </c>
      <c r="G12" s="60" t="s">
        <v>11</v>
      </c>
      <c r="H12" s="60">
        <v>200</v>
      </c>
      <c r="I12" s="27"/>
      <c r="J12" s="9"/>
    </row>
    <row r="13" spans="1:10" ht="15.75" thickBot="1"/>
    <row r="14" spans="1:10" ht="15.75" thickBot="1">
      <c r="A14" s="138" t="s">
        <v>131</v>
      </c>
      <c r="B14" s="139"/>
      <c r="C14" s="139"/>
      <c r="D14" s="139"/>
      <c r="E14" s="139"/>
      <c r="F14" s="139"/>
      <c r="G14" s="139"/>
      <c r="H14" s="139"/>
      <c r="I14" s="140"/>
    </row>
  </sheetData>
  <mergeCells count="4">
    <mergeCell ref="A2:I2"/>
    <mergeCell ref="A8:I8"/>
    <mergeCell ref="A7:I7"/>
    <mergeCell ref="A14:I14"/>
  </mergeCell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D4445-56E0-49C2-90FC-1304A36F3932}">
  <dimension ref="A1:S75"/>
  <sheetViews>
    <sheetView tabSelected="1" topLeftCell="B1" workbookViewId="0">
      <selection activeCell="B1" sqref="B1"/>
    </sheetView>
  </sheetViews>
  <sheetFormatPr defaultRowHeight="15"/>
  <cols>
    <col min="1" max="1" width="9.140625" style="34"/>
    <col min="2" max="2" width="24.140625" style="34" customWidth="1"/>
    <col min="3" max="3" width="20.140625" style="34" customWidth="1"/>
    <col min="4" max="4" width="11" style="34" customWidth="1"/>
    <col min="5" max="5" width="34" style="34" customWidth="1"/>
    <col min="6" max="6" width="24.7109375" style="34" customWidth="1"/>
    <col min="7" max="7" width="14.28515625" style="34" customWidth="1"/>
    <col min="8" max="8" width="19.85546875" style="34" customWidth="1"/>
    <col min="9" max="9" width="24.85546875" style="34" customWidth="1"/>
    <col min="10" max="10" width="10.85546875" style="34" customWidth="1"/>
    <col min="11" max="16384" width="9.140625" style="34"/>
  </cols>
  <sheetData>
    <row r="1" spans="1:19" ht="15.75" thickBot="1"/>
    <row r="2" spans="1:19" ht="61.5" customHeight="1" thickBot="1">
      <c r="A2" s="174">
        <v>1</v>
      </c>
      <c r="B2" s="76"/>
      <c r="C2" s="46" t="s">
        <v>27</v>
      </c>
      <c r="D2" s="46" t="s">
        <v>28</v>
      </c>
      <c r="E2" s="47" t="s">
        <v>29</v>
      </c>
      <c r="F2" s="48" t="s">
        <v>32</v>
      </c>
      <c r="G2" s="48" t="s">
        <v>33</v>
      </c>
      <c r="H2" s="48" t="s">
        <v>87</v>
      </c>
      <c r="I2" s="49" t="s">
        <v>86</v>
      </c>
      <c r="K2" s="177" t="s">
        <v>130</v>
      </c>
      <c r="L2" s="178"/>
      <c r="M2" s="178"/>
      <c r="N2" s="178"/>
      <c r="O2" s="178"/>
      <c r="P2" s="178"/>
      <c r="Q2" s="178"/>
      <c r="R2" s="178"/>
      <c r="S2" s="179"/>
    </row>
    <row r="3" spans="1:19" ht="15.75" thickBot="1">
      <c r="A3" s="175"/>
      <c r="B3" s="75" t="s">
        <v>30</v>
      </c>
      <c r="C3" s="41"/>
      <c r="D3" s="41"/>
      <c r="E3" s="41"/>
      <c r="F3" s="41"/>
      <c r="G3" s="41"/>
      <c r="H3" s="41"/>
      <c r="I3" s="50"/>
    </row>
    <row r="4" spans="1:19" ht="15" customHeight="1">
      <c r="A4" s="175"/>
      <c r="B4" s="159" t="s">
        <v>31</v>
      </c>
      <c r="C4" s="36" t="s">
        <v>132</v>
      </c>
      <c r="D4" s="37" t="s">
        <v>133</v>
      </c>
      <c r="E4" s="37"/>
      <c r="F4" s="37"/>
      <c r="G4" s="40"/>
      <c r="H4" s="63"/>
      <c r="I4" s="89"/>
      <c r="J4" s="141" t="s">
        <v>141</v>
      </c>
      <c r="K4" s="142"/>
    </row>
    <row r="5" spans="1:19" ht="15" customHeight="1">
      <c r="A5" s="175"/>
      <c r="B5" s="159"/>
      <c r="C5" s="36"/>
      <c r="D5" s="37" t="s">
        <v>138</v>
      </c>
      <c r="E5" s="37"/>
      <c r="F5" s="37"/>
      <c r="G5" s="40"/>
      <c r="H5" s="63"/>
      <c r="I5" s="89"/>
      <c r="J5" s="143"/>
      <c r="K5" s="144"/>
    </row>
    <row r="6" spans="1:19" ht="15" customHeight="1">
      <c r="A6" s="175"/>
      <c r="B6" s="159"/>
      <c r="C6" s="36"/>
      <c r="D6" s="37" t="s">
        <v>139</v>
      </c>
      <c r="E6" s="37"/>
      <c r="F6" s="37"/>
      <c r="G6" s="40"/>
      <c r="H6" s="63"/>
      <c r="I6" s="89"/>
      <c r="J6" s="143"/>
      <c r="K6" s="144"/>
    </row>
    <row r="7" spans="1:19" ht="15" customHeight="1">
      <c r="A7" s="175"/>
      <c r="B7" s="159"/>
      <c r="C7" s="36"/>
      <c r="D7" s="37" t="s">
        <v>140</v>
      </c>
      <c r="E7" s="37"/>
      <c r="F7" s="37"/>
      <c r="G7" s="40"/>
      <c r="H7" s="63"/>
      <c r="I7" s="89"/>
      <c r="J7" s="143"/>
      <c r="K7" s="144"/>
    </row>
    <row r="8" spans="1:19" ht="15" customHeight="1">
      <c r="A8" s="175"/>
      <c r="B8" s="159"/>
      <c r="C8" s="36"/>
      <c r="D8" s="37" t="s">
        <v>134</v>
      </c>
      <c r="E8" s="37"/>
      <c r="F8" s="37"/>
      <c r="G8" s="40"/>
      <c r="H8" s="63"/>
      <c r="I8" s="89"/>
      <c r="J8" s="143"/>
      <c r="K8" s="144"/>
    </row>
    <row r="9" spans="1:19" ht="15" customHeight="1">
      <c r="A9" s="175"/>
      <c r="B9" s="159"/>
      <c r="C9" s="36"/>
      <c r="D9" s="37" t="s">
        <v>135</v>
      </c>
      <c r="E9" s="37"/>
      <c r="F9" s="37"/>
      <c r="G9" s="40"/>
      <c r="H9" s="63"/>
      <c r="I9" s="89"/>
      <c r="J9" s="143"/>
      <c r="K9" s="144"/>
    </row>
    <row r="10" spans="1:19" ht="15" customHeight="1">
      <c r="A10" s="175"/>
      <c r="B10" s="159"/>
      <c r="C10" s="36"/>
      <c r="D10" s="37" t="s">
        <v>136</v>
      </c>
      <c r="E10" s="37"/>
      <c r="F10" s="37"/>
      <c r="G10" s="40"/>
      <c r="H10" s="63"/>
      <c r="I10" s="89"/>
      <c r="J10" s="143"/>
      <c r="K10" s="144"/>
    </row>
    <row r="11" spans="1:19" ht="15" customHeight="1">
      <c r="A11" s="175"/>
      <c r="B11" s="159"/>
      <c r="C11" s="36" t="s">
        <v>72</v>
      </c>
      <c r="D11" s="37" t="s">
        <v>133</v>
      </c>
      <c r="E11" s="37"/>
      <c r="F11" s="37"/>
      <c r="G11" s="40"/>
      <c r="H11" s="63"/>
      <c r="I11" s="89"/>
      <c r="J11" s="143"/>
      <c r="K11" s="144"/>
    </row>
    <row r="12" spans="1:19" ht="15" customHeight="1">
      <c r="A12" s="175"/>
      <c r="B12" s="159"/>
      <c r="C12" s="36"/>
      <c r="D12" s="37" t="s">
        <v>138</v>
      </c>
      <c r="E12" s="37"/>
      <c r="F12" s="37"/>
      <c r="G12" s="40"/>
      <c r="H12" s="63"/>
      <c r="I12" s="89"/>
      <c r="J12" s="143"/>
      <c r="K12" s="144"/>
    </row>
    <row r="13" spans="1:19" ht="15" customHeight="1">
      <c r="A13" s="175"/>
      <c r="B13" s="159"/>
      <c r="C13" s="36"/>
      <c r="D13" s="37" t="s">
        <v>139</v>
      </c>
      <c r="E13" s="37"/>
      <c r="F13" s="37"/>
      <c r="G13" s="40"/>
      <c r="H13" s="63"/>
      <c r="I13" s="89"/>
      <c r="J13" s="143"/>
      <c r="K13" s="144"/>
    </row>
    <row r="14" spans="1:19" ht="15" customHeight="1">
      <c r="A14" s="175"/>
      <c r="B14" s="159"/>
      <c r="C14" s="36"/>
      <c r="D14" s="37" t="s">
        <v>140</v>
      </c>
      <c r="E14" s="37"/>
      <c r="F14" s="37"/>
      <c r="G14" s="40"/>
      <c r="H14" s="63"/>
      <c r="I14" s="89"/>
      <c r="J14" s="143"/>
      <c r="K14" s="144"/>
    </row>
    <row r="15" spans="1:19" ht="15" customHeight="1">
      <c r="A15" s="175"/>
      <c r="B15" s="159"/>
      <c r="C15" s="36"/>
      <c r="D15" s="37" t="s">
        <v>134</v>
      </c>
      <c r="E15" s="37"/>
      <c r="F15" s="37"/>
      <c r="G15" s="40"/>
      <c r="H15" s="63"/>
      <c r="I15" s="89"/>
      <c r="J15" s="143"/>
      <c r="K15" s="144"/>
    </row>
    <row r="16" spans="1:19" ht="15" customHeight="1">
      <c r="A16" s="175"/>
      <c r="B16" s="159"/>
      <c r="C16" s="36"/>
      <c r="D16" s="37" t="s">
        <v>135</v>
      </c>
      <c r="E16" s="37"/>
      <c r="F16" s="37"/>
      <c r="G16" s="40"/>
      <c r="H16" s="63"/>
      <c r="I16" s="89"/>
      <c r="J16" s="143"/>
      <c r="K16" s="144"/>
    </row>
    <row r="17" spans="1:11" ht="15" customHeight="1">
      <c r="A17" s="175"/>
      <c r="B17" s="159"/>
      <c r="C17" s="36"/>
      <c r="D17" s="37" t="s">
        <v>136</v>
      </c>
      <c r="E17" s="37"/>
      <c r="F17" s="37"/>
      <c r="G17" s="40"/>
      <c r="H17" s="63"/>
      <c r="I17" s="89"/>
      <c r="J17" s="143"/>
      <c r="K17" s="144"/>
    </row>
    <row r="18" spans="1:11">
      <c r="A18" s="175"/>
      <c r="B18" s="159"/>
      <c r="C18" s="38" t="s">
        <v>59</v>
      </c>
      <c r="D18" s="37" t="s">
        <v>133</v>
      </c>
      <c r="E18" s="37"/>
      <c r="F18" s="37"/>
      <c r="G18" s="40"/>
      <c r="H18" s="63"/>
      <c r="I18" s="89"/>
      <c r="J18" s="143"/>
      <c r="K18" s="144"/>
    </row>
    <row r="19" spans="1:11">
      <c r="A19" s="175"/>
      <c r="B19" s="159"/>
      <c r="C19" s="38"/>
      <c r="D19" s="37" t="s">
        <v>138</v>
      </c>
      <c r="E19" s="37"/>
      <c r="F19" s="37"/>
      <c r="G19" s="40"/>
      <c r="H19" s="63"/>
      <c r="I19" s="89"/>
      <c r="J19" s="143"/>
      <c r="K19" s="144"/>
    </row>
    <row r="20" spans="1:11">
      <c r="A20" s="175"/>
      <c r="B20" s="159"/>
      <c r="C20" s="38"/>
      <c r="D20" s="37" t="s">
        <v>139</v>
      </c>
      <c r="E20" s="37"/>
      <c r="F20" s="37"/>
      <c r="G20" s="40"/>
      <c r="H20" s="63"/>
      <c r="I20" s="89"/>
      <c r="J20" s="143"/>
      <c r="K20" s="144"/>
    </row>
    <row r="21" spans="1:11">
      <c r="A21" s="175"/>
      <c r="B21" s="159"/>
      <c r="C21" s="38"/>
      <c r="D21" s="37" t="s">
        <v>140</v>
      </c>
      <c r="E21" s="37"/>
      <c r="F21" s="37"/>
      <c r="G21" s="40"/>
      <c r="H21" s="63"/>
      <c r="I21" s="89"/>
      <c r="J21" s="143"/>
      <c r="K21" s="144"/>
    </row>
    <row r="22" spans="1:11">
      <c r="A22" s="175"/>
      <c r="B22" s="159"/>
      <c r="C22" s="38"/>
      <c r="D22" s="37" t="s">
        <v>134</v>
      </c>
      <c r="E22" s="37"/>
      <c r="F22" s="37"/>
      <c r="G22" s="40"/>
      <c r="H22" s="63"/>
      <c r="I22" s="89"/>
      <c r="J22" s="143"/>
      <c r="K22" s="144"/>
    </row>
    <row r="23" spans="1:11">
      <c r="A23" s="175"/>
      <c r="B23" s="159"/>
      <c r="C23" s="38"/>
      <c r="D23" s="37" t="s">
        <v>135</v>
      </c>
      <c r="E23" s="37"/>
      <c r="F23" s="37"/>
      <c r="G23" s="40"/>
      <c r="H23" s="63"/>
      <c r="I23" s="89"/>
      <c r="J23" s="143"/>
      <c r="K23" s="144"/>
    </row>
    <row r="24" spans="1:11">
      <c r="A24" s="175"/>
      <c r="B24" s="159"/>
      <c r="C24" s="38"/>
      <c r="D24" s="37" t="s">
        <v>136</v>
      </c>
      <c r="E24" s="37"/>
      <c r="F24" s="37"/>
      <c r="G24" s="40"/>
      <c r="H24" s="63"/>
      <c r="I24" s="89"/>
      <c r="J24" s="143"/>
      <c r="K24" s="144"/>
    </row>
    <row r="25" spans="1:11">
      <c r="A25" s="175"/>
      <c r="B25" s="159"/>
      <c r="C25" s="39" t="s">
        <v>61</v>
      </c>
      <c r="D25" s="37" t="s">
        <v>133</v>
      </c>
      <c r="E25" s="37"/>
      <c r="F25" s="37"/>
      <c r="G25" s="40"/>
      <c r="H25" s="63"/>
      <c r="I25" s="89"/>
      <c r="J25" s="143"/>
      <c r="K25" s="144"/>
    </row>
    <row r="26" spans="1:11">
      <c r="A26" s="175"/>
      <c r="B26" s="159"/>
      <c r="C26" s="39"/>
      <c r="D26" s="37" t="s">
        <v>138</v>
      </c>
      <c r="E26" s="37"/>
      <c r="F26" s="37"/>
      <c r="G26" s="40"/>
      <c r="H26" s="63"/>
      <c r="I26" s="89"/>
      <c r="J26" s="143"/>
      <c r="K26" s="144"/>
    </row>
    <row r="27" spans="1:11">
      <c r="A27" s="175"/>
      <c r="B27" s="159"/>
      <c r="C27" s="39"/>
      <c r="D27" s="37" t="s">
        <v>139</v>
      </c>
      <c r="E27" s="37"/>
      <c r="F27" s="37"/>
      <c r="G27" s="40"/>
      <c r="H27" s="63"/>
      <c r="I27" s="89"/>
      <c r="J27" s="143"/>
      <c r="K27" s="144"/>
    </row>
    <row r="28" spans="1:11">
      <c r="A28" s="175"/>
      <c r="B28" s="159"/>
      <c r="C28" s="39"/>
      <c r="D28" s="37" t="s">
        <v>140</v>
      </c>
      <c r="E28" s="37"/>
      <c r="F28" s="37"/>
      <c r="G28" s="40"/>
      <c r="H28" s="63"/>
      <c r="I28" s="89"/>
      <c r="J28" s="143"/>
      <c r="K28" s="144"/>
    </row>
    <row r="29" spans="1:11">
      <c r="A29" s="175"/>
      <c r="B29" s="159"/>
      <c r="C29" s="39"/>
      <c r="D29" s="37" t="s">
        <v>134</v>
      </c>
      <c r="E29" s="37"/>
      <c r="F29" s="37"/>
      <c r="G29" s="40"/>
      <c r="H29" s="63"/>
      <c r="I29" s="89"/>
      <c r="J29" s="143"/>
      <c r="K29" s="144"/>
    </row>
    <row r="30" spans="1:11">
      <c r="A30" s="175"/>
      <c r="B30" s="159"/>
      <c r="C30" s="39"/>
      <c r="D30" s="37" t="s">
        <v>135</v>
      </c>
      <c r="E30" s="37"/>
      <c r="F30" s="37"/>
      <c r="G30" s="40"/>
      <c r="H30" s="63"/>
      <c r="I30" s="89"/>
      <c r="J30" s="143"/>
      <c r="K30" s="144"/>
    </row>
    <row r="31" spans="1:11">
      <c r="A31" s="175"/>
      <c r="B31" s="159"/>
      <c r="C31" s="39"/>
      <c r="D31" s="37" t="s">
        <v>136</v>
      </c>
      <c r="E31" s="37"/>
      <c r="F31" s="37"/>
      <c r="G31" s="40"/>
      <c r="H31" s="63"/>
      <c r="I31" s="89"/>
      <c r="J31" s="143"/>
      <c r="K31" s="144"/>
    </row>
    <row r="32" spans="1:11">
      <c r="A32" s="175"/>
      <c r="B32" s="159"/>
      <c r="C32" s="130" t="s">
        <v>62</v>
      </c>
      <c r="D32" s="37" t="s">
        <v>133</v>
      </c>
      <c r="E32" s="63"/>
      <c r="F32" s="63"/>
      <c r="G32" s="40"/>
      <c r="H32" s="63"/>
      <c r="I32" s="89"/>
      <c r="J32" s="143"/>
      <c r="K32" s="144"/>
    </row>
    <row r="33" spans="1:11">
      <c r="A33" s="175"/>
      <c r="B33" s="159"/>
      <c r="C33" s="130"/>
      <c r="D33" s="37" t="s">
        <v>138</v>
      </c>
      <c r="E33" s="63"/>
      <c r="F33" s="63"/>
      <c r="G33" s="40"/>
      <c r="H33" s="63"/>
      <c r="I33" s="89"/>
      <c r="J33" s="143"/>
      <c r="K33" s="144"/>
    </row>
    <row r="34" spans="1:11">
      <c r="A34" s="175"/>
      <c r="B34" s="159"/>
      <c r="C34" s="130"/>
      <c r="D34" s="37" t="s">
        <v>139</v>
      </c>
      <c r="E34" s="63"/>
      <c r="F34" s="63"/>
      <c r="G34" s="40"/>
      <c r="H34" s="63"/>
      <c r="I34" s="89"/>
      <c r="J34" s="143"/>
      <c r="K34" s="144"/>
    </row>
    <row r="35" spans="1:11">
      <c r="A35" s="175"/>
      <c r="B35" s="159"/>
      <c r="C35" s="130"/>
      <c r="D35" s="37" t="s">
        <v>140</v>
      </c>
      <c r="E35" s="63"/>
      <c r="F35" s="63"/>
      <c r="G35" s="40"/>
      <c r="H35" s="63"/>
      <c r="I35" s="89"/>
      <c r="J35" s="143"/>
      <c r="K35" s="144"/>
    </row>
    <row r="36" spans="1:11">
      <c r="A36" s="175"/>
      <c r="B36" s="159"/>
      <c r="C36" s="130"/>
      <c r="D36" s="37" t="s">
        <v>134</v>
      </c>
      <c r="E36" s="63"/>
      <c r="F36" s="63"/>
      <c r="G36" s="40"/>
      <c r="H36" s="63"/>
      <c r="I36" s="89"/>
      <c r="J36" s="143"/>
      <c r="K36" s="144"/>
    </row>
    <row r="37" spans="1:11">
      <c r="A37" s="175"/>
      <c r="B37" s="159"/>
      <c r="C37" s="130"/>
      <c r="D37" s="37" t="s">
        <v>135</v>
      </c>
      <c r="E37" s="63"/>
      <c r="F37" s="63"/>
      <c r="G37" s="40"/>
      <c r="H37" s="63"/>
      <c r="I37" s="89"/>
      <c r="J37" s="143"/>
      <c r="K37" s="144"/>
    </row>
    <row r="38" spans="1:11">
      <c r="A38" s="175"/>
      <c r="B38" s="159"/>
      <c r="C38" s="130"/>
      <c r="D38" s="37" t="s">
        <v>136</v>
      </c>
      <c r="E38" s="63"/>
      <c r="F38" s="63"/>
      <c r="G38" s="40"/>
      <c r="H38" s="63"/>
      <c r="I38" s="89"/>
      <c r="J38" s="143"/>
      <c r="K38" s="144"/>
    </row>
    <row r="39" spans="1:11">
      <c r="A39" s="175"/>
      <c r="B39" s="159"/>
      <c r="C39" s="130" t="s">
        <v>63</v>
      </c>
      <c r="D39" s="37" t="s">
        <v>133</v>
      </c>
      <c r="E39" s="63"/>
      <c r="F39" s="63"/>
      <c r="G39" s="40"/>
      <c r="H39" s="63"/>
      <c r="I39" s="89"/>
      <c r="J39" s="143"/>
      <c r="K39" s="144"/>
    </row>
    <row r="40" spans="1:11">
      <c r="A40" s="175"/>
      <c r="B40" s="159"/>
      <c r="C40" s="130"/>
      <c r="D40" s="37" t="s">
        <v>138</v>
      </c>
      <c r="E40" s="63"/>
      <c r="F40" s="63"/>
      <c r="G40" s="40"/>
      <c r="H40" s="63"/>
      <c r="I40" s="89"/>
      <c r="J40" s="143"/>
      <c r="K40" s="144"/>
    </row>
    <row r="41" spans="1:11">
      <c r="A41" s="175"/>
      <c r="B41" s="159"/>
      <c r="C41" s="130"/>
      <c r="D41" s="37" t="s">
        <v>139</v>
      </c>
      <c r="E41" s="63"/>
      <c r="F41" s="63"/>
      <c r="G41" s="40"/>
      <c r="H41" s="63"/>
      <c r="I41" s="89"/>
      <c r="J41" s="143"/>
      <c r="K41" s="144"/>
    </row>
    <row r="42" spans="1:11">
      <c r="A42" s="175"/>
      <c r="B42" s="159"/>
      <c r="C42" s="130"/>
      <c r="D42" s="37" t="s">
        <v>140</v>
      </c>
      <c r="E42" s="63"/>
      <c r="F42" s="63"/>
      <c r="G42" s="40"/>
      <c r="H42" s="63"/>
      <c r="I42" s="89"/>
      <c r="J42" s="143"/>
      <c r="K42" s="144"/>
    </row>
    <row r="43" spans="1:11">
      <c r="A43" s="175"/>
      <c r="B43" s="159"/>
      <c r="C43" s="130"/>
      <c r="D43" s="37" t="s">
        <v>134</v>
      </c>
      <c r="E43" s="63"/>
      <c r="F43" s="63"/>
      <c r="G43" s="40"/>
      <c r="H43" s="63"/>
      <c r="I43" s="89"/>
      <c r="J43" s="143"/>
      <c r="K43" s="144"/>
    </row>
    <row r="44" spans="1:11">
      <c r="A44" s="175"/>
      <c r="B44" s="159"/>
      <c r="C44" s="130"/>
      <c r="D44" s="37" t="s">
        <v>135</v>
      </c>
      <c r="E44" s="63"/>
      <c r="F44" s="63"/>
      <c r="G44" s="40"/>
      <c r="H44" s="63"/>
      <c r="I44" s="89"/>
      <c r="J44" s="143"/>
      <c r="K44" s="144"/>
    </row>
    <row r="45" spans="1:11" ht="15.75" thickBot="1">
      <c r="A45" s="175"/>
      <c r="B45" s="159"/>
      <c r="C45" s="130"/>
      <c r="D45" s="37" t="s">
        <v>136</v>
      </c>
      <c r="E45" s="63"/>
      <c r="F45" s="63"/>
      <c r="G45" s="40"/>
      <c r="H45" s="63"/>
      <c r="I45" s="89"/>
      <c r="J45" s="145"/>
      <c r="K45" s="146"/>
    </row>
    <row r="46" spans="1:11">
      <c r="A46" s="175"/>
      <c r="B46" s="161"/>
      <c r="C46" s="161"/>
      <c r="D46" s="161"/>
      <c r="E46" s="161"/>
      <c r="F46" s="161"/>
      <c r="G46" s="161"/>
      <c r="H46" s="161"/>
      <c r="I46" s="161"/>
      <c r="J46" s="165"/>
    </row>
    <row r="47" spans="1:11">
      <c r="A47" s="175"/>
      <c r="B47" s="166" t="s">
        <v>137</v>
      </c>
      <c r="C47" s="167"/>
      <c r="D47" s="167"/>
      <c r="E47" s="167"/>
      <c r="F47" s="167"/>
      <c r="G47" s="167"/>
      <c r="H47" s="167"/>
      <c r="I47" s="167"/>
      <c r="J47" s="168"/>
    </row>
    <row r="48" spans="1:11">
      <c r="A48" s="175"/>
      <c r="B48" s="169"/>
      <c r="C48" s="170"/>
      <c r="D48" s="170"/>
      <c r="E48" s="170"/>
      <c r="F48" s="170"/>
      <c r="G48" s="170"/>
      <c r="H48" s="170"/>
      <c r="I48" s="170"/>
      <c r="J48" s="171"/>
    </row>
    <row r="49" spans="1:10">
      <c r="A49" s="175"/>
      <c r="B49" s="169"/>
      <c r="C49" s="170"/>
      <c r="D49" s="170"/>
      <c r="E49" s="170"/>
      <c r="F49" s="170"/>
      <c r="G49" s="170"/>
      <c r="H49" s="170"/>
      <c r="I49" s="170"/>
      <c r="J49" s="171"/>
    </row>
    <row r="50" spans="1:10">
      <c r="A50" s="175"/>
      <c r="B50" s="169"/>
      <c r="C50" s="170"/>
      <c r="D50" s="170"/>
      <c r="E50" s="170"/>
      <c r="F50" s="170"/>
      <c r="G50" s="170"/>
      <c r="H50" s="170"/>
      <c r="I50" s="170"/>
      <c r="J50" s="171"/>
    </row>
    <row r="51" spans="1:10" ht="15.75" thickBot="1">
      <c r="A51" s="176"/>
      <c r="B51" s="172"/>
      <c r="C51" s="172"/>
      <c r="D51" s="172"/>
      <c r="E51" s="172"/>
      <c r="F51" s="172"/>
      <c r="G51" s="172"/>
      <c r="H51" s="172"/>
      <c r="I51" s="172"/>
      <c r="J51" s="173"/>
    </row>
    <row r="52" spans="1:10" ht="15.75" thickBot="1"/>
    <row r="53" spans="1:10" ht="87" customHeight="1" thickBot="1">
      <c r="A53" s="156">
        <v>2</v>
      </c>
      <c r="B53" s="46"/>
      <c r="C53" s="48" t="s">
        <v>64</v>
      </c>
      <c r="D53" s="48" t="s">
        <v>84</v>
      </c>
      <c r="E53" s="48" t="s">
        <v>85</v>
      </c>
      <c r="F53" s="48" t="s">
        <v>88</v>
      </c>
      <c r="G53" s="49" t="s">
        <v>89</v>
      </c>
    </row>
    <row r="54" spans="1:10" ht="30">
      <c r="A54" s="157"/>
      <c r="B54" s="42" t="s">
        <v>67</v>
      </c>
      <c r="C54" s="63"/>
      <c r="D54" s="40"/>
      <c r="E54" s="63">
        <f>D54*5</f>
        <v>0</v>
      </c>
      <c r="F54" s="63"/>
      <c r="G54" s="89"/>
      <c r="H54" s="141" t="s">
        <v>141</v>
      </c>
      <c r="I54" s="142"/>
    </row>
    <row r="55" spans="1:10" ht="15" customHeight="1">
      <c r="A55" s="157"/>
      <c r="B55" s="70" t="s">
        <v>65</v>
      </c>
      <c r="C55" s="63"/>
      <c r="D55" s="40"/>
      <c r="E55" s="63">
        <f>D55*5</f>
        <v>0</v>
      </c>
      <c r="F55" s="63"/>
      <c r="G55" s="89"/>
      <c r="H55" s="143"/>
      <c r="I55" s="144"/>
    </row>
    <row r="56" spans="1:10" ht="15.75" thickBot="1">
      <c r="A56" s="157"/>
      <c r="B56" s="41" t="s">
        <v>66</v>
      </c>
      <c r="C56" s="63"/>
      <c r="D56" s="40"/>
      <c r="E56" s="63">
        <f>D56*5</f>
        <v>0</v>
      </c>
      <c r="F56" s="63"/>
      <c r="G56" s="89"/>
      <c r="H56" s="145"/>
      <c r="I56" s="146"/>
      <c r="J56" s="44"/>
    </row>
    <row r="57" spans="1:10">
      <c r="A57" s="157"/>
      <c r="B57" s="70"/>
      <c r="C57" s="163"/>
      <c r="D57" s="164"/>
      <c r="E57" s="129"/>
      <c r="F57" s="41"/>
      <c r="G57" s="50"/>
      <c r="H57" s="43"/>
      <c r="I57" s="43"/>
      <c r="J57" s="44"/>
    </row>
    <row r="58" spans="1:10">
      <c r="A58" s="157"/>
      <c r="B58" s="160"/>
      <c r="C58" s="161"/>
      <c r="D58" s="161"/>
      <c r="E58" s="161"/>
      <c r="F58" s="161"/>
      <c r="G58" s="162"/>
      <c r="H58" s="43"/>
      <c r="I58" s="43"/>
      <c r="J58" s="44"/>
    </row>
    <row r="59" spans="1:10">
      <c r="A59" s="157"/>
      <c r="B59" s="147" t="s">
        <v>76</v>
      </c>
      <c r="C59" s="148"/>
      <c r="D59" s="148"/>
      <c r="E59" s="148"/>
      <c r="F59" s="148"/>
      <c r="G59" s="149"/>
      <c r="H59" s="43"/>
      <c r="I59" s="43"/>
      <c r="J59" s="44"/>
    </row>
    <row r="60" spans="1:10" ht="15.75" thickBot="1">
      <c r="A60" s="158"/>
      <c r="B60" s="150"/>
      <c r="C60" s="150"/>
      <c r="D60" s="150"/>
      <c r="E60" s="150"/>
      <c r="F60" s="150"/>
      <c r="G60" s="151"/>
      <c r="H60" s="43"/>
      <c r="I60" s="43"/>
      <c r="J60" s="44"/>
    </row>
    <row r="61" spans="1:10" ht="15.75" thickBot="1"/>
    <row r="62" spans="1:10" ht="15.75" thickBot="1">
      <c r="A62" s="72">
        <v>3</v>
      </c>
      <c r="B62" s="154" t="s">
        <v>68</v>
      </c>
      <c r="C62" s="154"/>
      <c r="D62" s="154"/>
      <c r="E62" s="154"/>
      <c r="F62" s="154"/>
      <c r="G62" s="154"/>
      <c r="H62" s="154"/>
      <c r="I62" s="155"/>
    </row>
    <row r="63" spans="1:10" ht="15.75" thickBot="1"/>
    <row r="64" spans="1:10" ht="63.75" customHeight="1" thickBot="1">
      <c r="A64" s="73">
        <v>4</v>
      </c>
      <c r="B64" s="152" t="s">
        <v>77</v>
      </c>
      <c r="C64" s="152"/>
      <c r="D64" s="153"/>
      <c r="E64" s="45"/>
      <c r="F64" s="45"/>
      <c r="G64" s="61"/>
      <c r="H64" s="61"/>
      <c r="I64" s="61"/>
      <c r="J64" s="45"/>
    </row>
    <row r="65" spans="1:10" ht="45.75" thickBot="1">
      <c r="A65" s="80"/>
      <c r="B65" s="83" t="s">
        <v>46</v>
      </c>
      <c r="C65" s="84" t="s">
        <v>47</v>
      </c>
      <c r="D65" s="85" t="s">
        <v>48</v>
      </c>
      <c r="E65" s="45"/>
      <c r="F65" s="45"/>
      <c r="G65" s="45"/>
      <c r="H65" s="45"/>
      <c r="I65" s="45"/>
      <c r="J65" s="45"/>
    </row>
    <row r="66" spans="1:10">
      <c r="A66" s="51" t="s">
        <v>36</v>
      </c>
      <c r="B66" s="81" t="s">
        <v>49</v>
      </c>
      <c r="C66" s="82"/>
      <c r="D66" s="127">
        <f>C66*5</f>
        <v>0</v>
      </c>
      <c r="E66" s="236" t="s">
        <v>141</v>
      </c>
      <c r="F66" s="237"/>
      <c r="G66" s="45"/>
      <c r="H66" s="45"/>
      <c r="I66" s="45"/>
      <c r="J66" s="45"/>
    </row>
    <row r="67" spans="1:10" ht="30">
      <c r="A67" s="51" t="s">
        <v>36</v>
      </c>
      <c r="B67" s="87" t="s">
        <v>81</v>
      </c>
      <c r="C67" s="35"/>
      <c r="D67" s="128">
        <f t="shared" ref="D67:D74" si="0">C67*5</f>
        <v>0</v>
      </c>
      <c r="E67" s="238"/>
      <c r="F67" s="239"/>
      <c r="G67" s="45"/>
      <c r="H67" s="45"/>
      <c r="I67" s="45"/>
      <c r="J67" s="45"/>
    </row>
    <row r="68" spans="1:10" ht="15.75" thickBot="1">
      <c r="A68" s="51" t="s">
        <v>36</v>
      </c>
      <c r="B68" s="62" t="s">
        <v>78</v>
      </c>
      <c r="C68" s="35"/>
      <c r="D68" s="128">
        <f t="shared" si="0"/>
        <v>0</v>
      </c>
      <c r="E68" s="240"/>
      <c r="F68" s="241"/>
      <c r="G68" s="45"/>
      <c r="H68" s="45"/>
      <c r="I68" s="45"/>
      <c r="J68" s="45"/>
    </row>
    <row r="69" spans="1:10">
      <c r="A69" s="51" t="s">
        <v>36</v>
      </c>
      <c r="B69" s="74"/>
      <c r="C69" s="74"/>
      <c r="D69" s="50">
        <f t="shared" si="0"/>
        <v>0</v>
      </c>
      <c r="E69" s="45"/>
      <c r="F69" s="45"/>
      <c r="G69" s="45"/>
      <c r="H69" s="45"/>
      <c r="I69" s="45"/>
      <c r="J69" s="45"/>
    </row>
    <row r="70" spans="1:10">
      <c r="A70" s="51" t="s">
        <v>36</v>
      </c>
      <c r="B70" s="41"/>
      <c r="C70" s="41"/>
      <c r="D70" s="50">
        <f t="shared" si="0"/>
        <v>0</v>
      </c>
      <c r="E70" s="45"/>
      <c r="F70" s="45"/>
      <c r="G70" s="45"/>
      <c r="H70" s="45"/>
      <c r="I70" s="45"/>
      <c r="J70" s="45"/>
    </row>
    <row r="71" spans="1:10">
      <c r="A71" s="51" t="s">
        <v>36</v>
      </c>
      <c r="B71" s="41"/>
      <c r="C71" s="41"/>
      <c r="D71" s="50">
        <f t="shared" si="0"/>
        <v>0</v>
      </c>
      <c r="E71" s="45"/>
      <c r="F71" s="45"/>
      <c r="G71" s="45"/>
      <c r="H71" s="45"/>
      <c r="I71" s="45"/>
      <c r="J71" s="45"/>
    </row>
    <row r="72" spans="1:10">
      <c r="A72" s="51" t="s">
        <v>36</v>
      </c>
      <c r="B72" s="41"/>
      <c r="C72" s="41"/>
      <c r="D72" s="50">
        <f t="shared" si="0"/>
        <v>0</v>
      </c>
      <c r="E72" s="45"/>
      <c r="F72" s="45"/>
      <c r="G72" s="45"/>
      <c r="H72" s="45"/>
      <c r="I72" s="45"/>
      <c r="J72" s="45"/>
    </row>
    <row r="73" spans="1:10">
      <c r="A73" s="51" t="s">
        <v>36</v>
      </c>
      <c r="B73" s="41"/>
      <c r="C73" s="41"/>
      <c r="D73" s="50">
        <f t="shared" si="0"/>
        <v>0</v>
      </c>
      <c r="E73" s="45"/>
      <c r="F73" s="45"/>
      <c r="G73" s="45"/>
      <c r="H73" s="45"/>
      <c r="I73" s="45"/>
      <c r="J73" s="45"/>
    </row>
    <row r="74" spans="1:10" ht="15.75" thickBot="1">
      <c r="A74" s="77" t="s">
        <v>36</v>
      </c>
      <c r="B74" s="78"/>
      <c r="C74" s="78"/>
      <c r="D74" s="79">
        <f t="shared" si="0"/>
        <v>0</v>
      </c>
      <c r="E74" s="45"/>
      <c r="F74" s="45"/>
      <c r="G74" s="45"/>
      <c r="H74" s="45"/>
      <c r="I74" s="45"/>
      <c r="J74" s="45"/>
    </row>
    <row r="75" spans="1:10">
      <c r="A75" s="45"/>
      <c r="D75" s="45"/>
      <c r="E75" s="45"/>
      <c r="F75" s="45"/>
      <c r="G75" s="45"/>
      <c r="H75" s="45"/>
      <c r="I75" s="45"/>
      <c r="J75" s="45"/>
    </row>
  </sheetData>
  <mergeCells count="14">
    <mergeCell ref="J4:K45"/>
    <mergeCell ref="A53:A60"/>
    <mergeCell ref="B4:B45"/>
    <mergeCell ref="B58:G58"/>
    <mergeCell ref="C57:D57"/>
    <mergeCell ref="B46:J46"/>
    <mergeCell ref="B47:J51"/>
    <mergeCell ref="A2:A51"/>
    <mergeCell ref="K2:S2"/>
    <mergeCell ref="H54:I56"/>
    <mergeCell ref="B59:G60"/>
    <mergeCell ref="B64:D64"/>
    <mergeCell ref="B62:I62"/>
    <mergeCell ref="E66:F6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9EB2F-E08C-47BD-86AD-C216629E5A91}">
  <dimension ref="A1:Z38"/>
  <sheetViews>
    <sheetView workbookViewId="0">
      <selection activeCell="D3" sqref="D3"/>
    </sheetView>
  </sheetViews>
  <sheetFormatPr defaultRowHeight="15"/>
  <cols>
    <col min="1" max="1" width="9.140625" style="1"/>
    <col min="2" max="2" width="48.7109375" style="1" bestFit="1" customWidth="1"/>
    <col min="3" max="3" width="31.28515625" style="1" customWidth="1"/>
    <col min="4" max="4" width="18.85546875" style="1" customWidth="1"/>
    <col min="5" max="5" width="18.140625" style="1" customWidth="1"/>
    <col min="6" max="6" width="15.42578125" style="1" customWidth="1"/>
    <col min="7" max="7" width="20.5703125" style="1" customWidth="1"/>
    <col min="8" max="8" width="12.5703125" style="1" customWidth="1"/>
    <col min="9" max="9" width="9.140625" style="1"/>
    <col min="10" max="10" width="15.85546875" style="1" customWidth="1"/>
    <col min="11" max="12" width="9.140625" style="1"/>
    <col min="13" max="13" width="16.140625" style="1" customWidth="1"/>
    <col min="14" max="15" width="9.140625" style="1"/>
    <col min="16" max="16" width="14.5703125" style="1" customWidth="1"/>
    <col min="17" max="16384" width="9.140625" style="1"/>
  </cols>
  <sheetData>
    <row r="1" spans="1:26" ht="15.75" thickBot="1"/>
    <row r="2" spans="1:26" ht="48" customHeight="1" thickBot="1">
      <c r="A2" s="116" t="s">
        <v>38</v>
      </c>
      <c r="B2" s="117" t="s">
        <v>39</v>
      </c>
      <c r="C2" s="118" t="s">
        <v>90</v>
      </c>
      <c r="D2" s="119" t="s">
        <v>91</v>
      </c>
      <c r="E2" s="120" t="s">
        <v>92</v>
      </c>
      <c r="F2" s="121" t="s">
        <v>93</v>
      </c>
      <c r="G2" s="121" t="s">
        <v>94</v>
      </c>
      <c r="H2" s="121" t="s">
        <v>95</v>
      </c>
      <c r="I2" s="121" t="s">
        <v>96</v>
      </c>
      <c r="J2" s="121" t="s">
        <v>97</v>
      </c>
      <c r="K2" s="121" t="s">
        <v>98</v>
      </c>
      <c r="L2" s="121" t="s">
        <v>99</v>
      </c>
      <c r="M2" s="121" t="s">
        <v>100</v>
      </c>
      <c r="N2" s="121" t="s">
        <v>101</v>
      </c>
      <c r="O2" s="121" t="s">
        <v>102</v>
      </c>
      <c r="P2" s="121" t="s">
        <v>103</v>
      </c>
      <c r="Q2" s="122" t="s">
        <v>104</v>
      </c>
      <c r="S2" s="180" t="s">
        <v>127</v>
      </c>
      <c r="T2" s="181"/>
      <c r="U2" s="181"/>
      <c r="V2" s="182"/>
    </row>
    <row r="3" spans="1:26">
      <c r="A3" s="93">
        <v>1</v>
      </c>
      <c r="B3" s="95" t="s">
        <v>60</v>
      </c>
      <c r="C3" s="115">
        <f>SUM('Pricing Sheet'!G4:G45)</f>
        <v>0</v>
      </c>
      <c r="D3" s="95">
        <f>SUM('Pricing Sheet'!I4:I45)</f>
        <v>0</v>
      </c>
      <c r="E3" s="95">
        <f>C3+D3</f>
        <v>0</v>
      </c>
      <c r="F3" s="95"/>
      <c r="G3" s="95"/>
      <c r="H3" s="95"/>
      <c r="I3" s="95"/>
      <c r="J3" s="95"/>
      <c r="K3" s="95"/>
      <c r="L3" s="95"/>
      <c r="M3" s="95"/>
      <c r="N3" s="95"/>
      <c r="O3" s="95"/>
      <c r="P3" s="95"/>
      <c r="Q3" s="96"/>
      <c r="S3" s="183"/>
      <c r="T3" s="184"/>
      <c r="U3" s="184"/>
      <c r="V3" s="185"/>
    </row>
    <row r="4" spans="1:26">
      <c r="A4" s="64">
        <v>2</v>
      </c>
      <c r="B4" s="88" t="s">
        <v>34</v>
      </c>
      <c r="C4" s="91">
        <f>SUM('Pricing Sheet'!D54:D56)</f>
        <v>0</v>
      </c>
      <c r="D4" s="88">
        <f>SUM('Pricing Sheet'!G54:G56)</f>
        <v>0</v>
      </c>
      <c r="E4" s="88">
        <f>C4+D4</f>
        <v>0</v>
      </c>
      <c r="F4" s="88"/>
      <c r="G4" s="88"/>
      <c r="H4" s="88"/>
      <c r="I4" s="88"/>
      <c r="J4" s="88"/>
      <c r="K4" s="88"/>
      <c r="L4" s="88"/>
      <c r="M4" s="88"/>
      <c r="N4" s="88"/>
      <c r="O4" s="88"/>
      <c r="P4" s="88"/>
      <c r="Q4" s="66"/>
      <c r="S4" s="183"/>
      <c r="T4" s="184"/>
      <c r="U4" s="184"/>
      <c r="V4" s="185"/>
    </row>
    <row r="5" spans="1:26" ht="15.75" customHeight="1" thickBot="1">
      <c r="A5" s="64">
        <v>3</v>
      </c>
      <c r="B5" s="97" t="s">
        <v>125</v>
      </c>
      <c r="C5" s="91"/>
      <c r="D5" s="88"/>
      <c r="E5" s="88"/>
      <c r="F5" s="88"/>
      <c r="G5" s="88"/>
      <c r="H5" s="88"/>
      <c r="I5" s="88"/>
      <c r="J5" s="88"/>
      <c r="K5" s="88"/>
      <c r="L5" s="88"/>
      <c r="M5" s="88"/>
      <c r="N5" s="88"/>
      <c r="O5" s="88"/>
      <c r="P5" s="88"/>
      <c r="Q5" s="66"/>
      <c r="S5" s="186"/>
      <c r="T5" s="187"/>
      <c r="U5" s="187"/>
      <c r="V5" s="188"/>
      <c r="W5" s="90"/>
      <c r="X5" s="90"/>
      <c r="Y5" s="90"/>
      <c r="Z5" s="90"/>
    </row>
    <row r="6" spans="1:26" ht="16.5" customHeight="1" thickBot="1">
      <c r="A6" s="64">
        <v>4</v>
      </c>
      <c r="B6" s="97" t="s">
        <v>124</v>
      </c>
      <c r="C6" s="92"/>
      <c r="D6" s="88"/>
      <c r="E6" s="88"/>
      <c r="F6" s="88"/>
      <c r="G6" s="88"/>
      <c r="H6" s="88"/>
      <c r="I6" s="88"/>
      <c r="J6" s="88"/>
      <c r="K6" s="88"/>
      <c r="L6" s="99"/>
      <c r="M6" s="88"/>
      <c r="N6" s="88"/>
      <c r="O6" s="88"/>
      <c r="P6" s="88"/>
      <c r="Q6" s="66"/>
      <c r="S6" s="90"/>
      <c r="T6" s="90"/>
      <c r="U6" s="90"/>
      <c r="V6" s="90"/>
      <c r="W6" s="90"/>
      <c r="X6" s="90"/>
      <c r="Y6" s="90"/>
      <c r="Z6" s="90"/>
    </row>
    <row r="7" spans="1:26" ht="32.25" customHeight="1">
      <c r="A7" s="93"/>
      <c r="B7" s="94"/>
      <c r="C7" s="194" t="s">
        <v>110</v>
      </c>
      <c r="D7" s="195"/>
      <c r="E7" s="101">
        <f>SUM(E3:E6)</f>
        <v>0</v>
      </c>
      <c r="F7" s="196" t="s">
        <v>111</v>
      </c>
      <c r="G7" s="197"/>
      <c r="H7" s="101">
        <f>SUM(H3:H6)</f>
        <v>0</v>
      </c>
      <c r="I7" s="196" t="s">
        <v>112</v>
      </c>
      <c r="J7" s="197"/>
      <c r="K7" s="101">
        <f>SUM(K3:K6)</f>
        <v>0</v>
      </c>
      <c r="L7" s="196" t="s">
        <v>113</v>
      </c>
      <c r="M7" s="197"/>
      <c r="N7" s="101">
        <f>SUM(N3:N6)</f>
        <v>0</v>
      </c>
      <c r="O7" s="196" t="s">
        <v>114</v>
      </c>
      <c r="P7" s="197"/>
      <c r="Q7" s="101">
        <f>SUM(Q3:Q6)</f>
        <v>0</v>
      </c>
      <c r="S7" s="180" t="s">
        <v>128</v>
      </c>
      <c r="T7" s="189"/>
      <c r="U7" s="189"/>
      <c r="V7" s="190"/>
      <c r="W7" s="123"/>
      <c r="X7" s="90"/>
      <c r="Y7" s="90"/>
      <c r="Z7" s="90"/>
    </row>
    <row r="8" spans="1:26" ht="90.75" customHeight="1" thickBot="1">
      <c r="A8" s="226">
        <v>5</v>
      </c>
      <c r="B8" s="223" t="s">
        <v>79</v>
      </c>
      <c r="C8" s="65" t="s">
        <v>37</v>
      </c>
      <c r="D8" s="98" t="s">
        <v>115</v>
      </c>
      <c r="E8" s="98" t="s">
        <v>105</v>
      </c>
      <c r="F8" s="98" t="s">
        <v>106</v>
      </c>
      <c r="G8" s="98" t="s">
        <v>107</v>
      </c>
      <c r="H8" s="98" t="s">
        <v>108</v>
      </c>
      <c r="I8" s="6"/>
      <c r="J8" s="6"/>
      <c r="K8" s="6"/>
      <c r="L8" s="6"/>
      <c r="M8" s="6"/>
      <c r="N8" s="6"/>
      <c r="O8" s="6"/>
      <c r="P8" s="6"/>
      <c r="Q8" s="110"/>
      <c r="S8" s="191"/>
      <c r="T8" s="192"/>
      <c r="U8" s="192"/>
      <c r="V8" s="193"/>
      <c r="W8" s="123"/>
    </row>
    <row r="9" spans="1:26" ht="15" customHeight="1">
      <c r="A9" s="226"/>
      <c r="B9" s="224"/>
      <c r="C9" s="88" t="str">
        <f>'Pricing Sheet'!B66</f>
        <v>RHEL</v>
      </c>
      <c r="D9" s="88">
        <f>'Pricing Sheet'!C66</f>
        <v>0</v>
      </c>
      <c r="E9" s="88"/>
      <c r="F9" s="88"/>
      <c r="G9" s="100"/>
      <c r="H9" s="100"/>
      <c r="I9" s="6"/>
      <c r="J9" s="6"/>
      <c r="K9" s="6"/>
      <c r="L9" s="6"/>
      <c r="M9" s="6"/>
      <c r="N9" s="6"/>
      <c r="O9" s="6"/>
      <c r="P9" s="6"/>
      <c r="Q9" s="110"/>
      <c r="S9" s="123"/>
      <c r="T9" s="123"/>
      <c r="U9" s="123"/>
      <c r="V9" s="123"/>
      <c r="W9" s="123"/>
    </row>
    <row r="10" spans="1:26">
      <c r="A10" s="226"/>
      <c r="B10" s="224"/>
      <c r="C10" s="71" t="s">
        <v>35</v>
      </c>
      <c r="D10" s="88">
        <f>'Pricing Sheet'!C67</f>
        <v>0</v>
      </c>
      <c r="E10" s="88"/>
      <c r="F10" s="100"/>
      <c r="G10" s="100"/>
      <c r="H10" s="100"/>
      <c r="I10" s="6"/>
      <c r="J10" s="6"/>
      <c r="K10" s="6"/>
      <c r="L10" s="6"/>
      <c r="M10" s="6"/>
      <c r="N10" s="6"/>
      <c r="O10" s="6"/>
      <c r="P10" s="6"/>
      <c r="Q10" s="110"/>
      <c r="S10" s="123"/>
      <c r="T10" s="123"/>
      <c r="U10" s="123"/>
      <c r="V10" s="123"/>
      <c r="W10" s="123"/>
    </row>
    <row r="11" spans="1:26" ht="15" customHeight="1" thickBot="1">
      <c r="A11" s="226"/>
      <c r="B11" s="224"/>
      <c r="C11" s="86" t="s">
        <v>78</v>
      </c>
      <c r="D11" s="88">
        <f>'Pricing Sheet'!C68</f>
        <v>0</v>
      </c>
      <c r="E11" s="88"/>
      <c r="F11" s="88"/>
      <c r="G11" s="100"/>
      <c r="H11" s="100"/>
      <c r="I11" s="6"/>
      <c r="J11" s="6"/>
      <c r="K11" s="6"/>
      <c r="L11" s="6"/>
      <c r="M11" s="6"/>
      <c r="N11" s="6"/>
      <c r="O11" s="6"/>
      <c r="P11" s="6"/>
      <c r="Q11" s="110"/>
      <c r="S11" s="123"/>
      <c r="T11" s="123"/>
      <c r="U11" s="123"/>
      <c r="V11" s="123"/>
      <c r="W11" s="123"/>
    </row>
    <row r="12" spans="1:26" ht="15" customHeight="1">
      <c r="A12" s="226"/>
      <c r="B12" s="224"/>
      <c r="C12" s="88"/>
      <c r="D12" s="88"/>
      <c r="E12" s="88"/>
      <c r="F12" s="88"/>
      <c r="G12" s="88"/>
      <c r="H12" s="88"/>
      <c r="I12" s="228" t="s">
        <v>45</v>
      </c>
      <c r="J12" s="228"/>
      <c r="K12" s="229"/>
      <c r="L12" s="6"/>
      <c r="M12" s="6"/>
      <c r="N12" s="6"/>
      <c r="O12" s="6"/>
      <c r="P12" s="6"/>
      <c r="Q12" s="110"/>
      <c r="S12" s="123"/>
      <c r="T12" s="123"/>
      <c r="U12" s="123"/>
      <c r="V12" s="123"/>
      <c r="W12" s="123"/>
    </row>
    <row r="13" spans="1:26" ht="15.75" thickBot="1">
      <c r="A13" s="226"/>
      <c r="B13" s="224"/>
      <c r="C13" s="88"/>
      <c r="D13" s="88"/>
      <c r="E13" s="88"/>
      <c r="F13" s="88"/>
      <c r="G13" s="88"/>
      <c r="H13" s="88"/>
      <c r="I13" s="230"/>
      <c r="J13" s="230"/>
      <c r="K13" s="231"/>
      <c r="L13" s="6"/>
      <c r="M13" s="6"/>
      <c r="N13" s="6"/>
      <c r="O13" s="6"/>
      <c r="P13" s="6"/>
      <c r="Q13" s="110"/>
    </row>
    <row r="14" spans="1:26" ht="30.75" thickBot="1">
      <c r="A14" s="227"/>
      <c r="B14" s="225"/>
      <c r="C14" s="111" t="s">
        <v>109</v>
      </c>
      <c r="D14" s="112">
        <f>SUM(D9:D13)</f>
        <v>0</v>
      </c>
      <c r="E14" s="112">
        <f t="shared" ref="E14:H14" si="0">SUM(E9:E13)</f>
        <v>0</v>
      </c>
      <c r="F14" s="112">
        <f t="shared" si="0"/>
        <v>0</v>
      </c>
      <c r="G14" s="112">
        <f t="shared" si="0"/>
        <v>0</v>
      </c>
      <c r="H14" s="112">
        <f t="shared" si="0"/>
        <v>0</v>
      </c>
      <c r="I14" s="113"/>
      <c r="J14" s="113"/>
      <c r="K14" s="113"/>
      <c r="L14" s="113"/>
      <c r="M14" s="113"/>
      <c r="N14" s="113"/>
      <c r="O14" s="113"/>
      <c r="P14" s="113"/>
      <c r="Q14" s="114"/>
    </row>
    <row r="15" spans="1:26" ht="15.75" thickBot="1">
      <c r="A15" s="222"/>
      <c r="B15" s="222"/>
      <c r="C15" s="222"/>
      <c r="D15" s="222"/>
      <c r="E15" s="222"/>
      <c r="F15" s="6"/>
      <c r="G15" s="6"/>
      <c r="H15" s="6"/>
      <c r="I15" s="6"/>
    </row>
    <row r="16" spans="1:26">
      <c r="A16" s="102"/>
      <c r="B16" s="104" t="s">
        <v>116</v>
      </c>
      <c r="C16" s="105" t="s">
        <v>117</v>
      </c>
      <c r="D16" s="105" t="s">
        <v>118</v>
      </c>
      <c r="E16" s="105" t="s">
        <v>119</v>
      </c>
      <c r="F16" s="105" t="s">
        <v>120</v>
      </c>
      <c r="G16" s="106" t="s">
        <v>121</v>
      </c>
      <c r="H16" s="6"/>
      <c r="I16" s="6"/>
    </row>
    <row r="17" spans="1:18" ht="15.75" thickBot="1">
      <c r="A17" s="102"/>
      <c r="B17" s="107"/>
      <c r="C17" s="108">
        <f>D14+E7</f>
        <v>0</v>
      </c>
      <c r="D17" s="108">
        <f>E14+H7</f>
        <v>0</v>
      </c>
      <c r="E17" s="108">
        <f>F14+K7</f>
        <v>0</v>
      </c>
      <c r="F17" s="108">
        <f>G14+N7</f>
        <v>0</v>
      </c>
      <c r="G17" s="109">
        <f>H14+Q7</f>
        <v>0</v>
      </c>
      <c r="H17" s="6"/>
      <c r="I17" s="6"/>
    </row>
    <row r="18" spans="1:18" ht="15.75" thickBot="1">
      <c r="A18" s="102"/>
      <c r="B18" s="102"/>
      <c r="C18" s="102"/>
      <c r="D18" s="102"/>
      <c r="E18" s="102"/>
      <c r="F18" s="6"/>
      <c r="G18" s="6"/>
      <c r="H18" s="6"/>
      <c r="I18" s="6"/>
    </row>
    <row r="19" spans="1:18" ht="15" customHeight="1" thickBot="1">
      <c r="A19" s="219" t="s">
        <v>50</v>
      </c>
      <c r="B19" s="220"/>
      <c r="C19" s="220"/>
      <c r="D19" s="221"/>
      <c r="E19" s="103">
        <f>NPV(E21,C17,D17,E17,F17,G17)</f>
        <v>0</v>
      </c>
    </row>
    <row r="20" spans="1:18" ht="15.75" thickBot="1"/>
    <row r="21" spans="1:18" ht="15.75" thickBot="1">
      <c r="A21" s="124" t="s">
        <v>51</v>
      </c>
      <c r="B21" s="124" t="s">
        <v>52</v>
      </c>
      <c r="C21"/>
      <c r="D21" s="125" t="s">
        <v>122</v>
      </c>
      <c r="E21" s="126">
        <v>8.2799999999999999E-2</v>
      </c>
      <c r="F21"/>
      <c r="G21"/>
      <c r="H21"/>
      <c r="I21"/>
      <c r="J21"/>
      <c r="K21"/>
      <c r="L21"/>
      <c r="M21"/>
      <c r="N21"/>
      <c r="O21"/>
      <c r="P21"/>
      <c r="Q21"/>
      <c r="R21"/>
    </row>
    <row r="22" spans="1:18" ht="15.75" thickBot="1">
      <c r="A22" s="124" t="s">
        <v>53</v>
      </c>
      <c r="B22" s="124"/>
      <c r="C22"/>
      <c r="D22"/>
      <c r="E22"/>
      <c r="F22"/>
      <c r="G22"/>
      <c r="H22"/>
      <c r="I22"/>
      <c r="J22"/>
      <c r="K22"/>
      <c r="L22"/>
      <c r="M22"/>
      <c r="N22"/>
      <c r="O22"/>
      <c r="P22"/>
      <c r="Q22"/>
      <c r="R22"/>
    </row>
    <row r="23" spans="1:18">
      <c r="A23" s="232" t="s">
        <v>54</v>
      </c>
      <c r="B23" s="233"/>
      <c r="C23" s="232"/>
      <c r="D23" s="233"/>
      <c r="E23"/>
      <c r="F23"/>
      <c r="G23"/>
      <c r="H23"/>
      <c r="I23"/>
      <c r="J23"/>
      <c r="K23"/>
      <c r="L23"/>
      <c r="M23"/>
      <c r="N23"/>
      <c r="O23"/>
      <c r="P23"/>
      <c r="Q23"/>
      <c r="R23"/>
    </row>
    <row r="24" spans="1:18" ht="15.75" thickBot="1">
      <c r="A24" s="234"/>
      <c r="B24" s="235"/>
      <c r="C24" s="234"/>
      <c r="D24" s="235"/>
      <c r="E24"/>
      <c r="F24"/>
      <c r="G24"/>
      <c r="H24"/>
      <c r="I24"/>
      <c r="J24"/>
      <c r="K24"/>
      <c r="L24"/>
      <c r="M24"/>
      <c r="N24"/>
      <c r="O24"/>
      <c r="P24"/>
      <c r="Q24"/>
      <c r="R24"/>
    </row>
    <row r="25" spans="1:18" ht="15.75" thickBot="1">
      <c r="A25"/>
      <c r="B25"/>
      <c r="C25"/>
      <c r="D25"/>
      <c r="E25"/>
      <c r="F25"/>
      <c r="G25"/>
      <c r="H25"/>
      <c r="I25"/>
      <c r="J25"/>
      <c r="K25"/>
      <c r="L25"/>
      <c r="M25"/>
      <c r="N25"/>
      <c r="O25"/>
      <c r="P25"/>
      <c r="Q25"/>
      <c r="R25"/>
    </row>
    <row r="26" spans="1:18" ht="15" customHeight="1">
      <c r="A26" s="216" t="s">
        <v>75</v>
      </c>
      <c r="B26" s="217"/>
      <c r="C26" s="217"/>
      <c r="D26" s="217"/>
      <c r="E26" s="217"/>
      <c r="F26" s="217"/>
      <c r="G26" s="217"/>
      <c r="H26" s="217"/>
      <c r="I26" s="218"/>
      <c r="J26" s="69"/>
      <c r="K26" s="69"/>
      <c r="L26" s="69"/>
      <c r="M26" s="69"/>
      <c r="N26" s="69"/>
      <c r="O26" s="69"/>
      <c r="P26" s="69"/>
      <c r="Q26" s="69"/>
      <c r="R26" s="69"/>
    </row>
    <row r="27" spans="1:18">
      <c r="A27" s="198" t="s">
        <v>126</v>
      </c>
      <c r="B27" s="199"/>
      <c r="C27" s="199"/>
      <c r="D27" s="199"/>
      <c r="E27" s="199"/>
      <c r="F27" s="199"/>
      <c r="G27" s="199"/>
      <c r="H27" s="199"/>
      <c r="I27" s="200"/>
      <c r="J27" s="67"/>
      <c r="K27" s="67"/>
      <c r="L27" s="67"/>
      <c r="M27" s="67"/>
      <c r="N27" s="67"/>
      <c r="O27" s="67"/>
      <c r="P27" s="67"/>
      <c r="Q27" s="67"/>
      <c r="R27" s="67"/>
    </row>
    <row r="28" spans="1:18">
      <c r="A28" s="198" t="s">
        <v>55</v>
      </c>
      <c r="B28" s="199"/>
      <c r="C28" s="199"/>
      <c r="D28" s="199"/>
      <c r="E28" s="199"/>
      <c r="F28" s="199"/>
      <c r="G28" s="199"/>
      <c r="H28" s="199"/>
      <c r="I28" s="200"/>
      <c r="J28" s="67"/>
      <c r="K28" s="67"/>
      <c r="L28" s="67"/>
      <c r="M28" s="67"/>
      <c r="N28" s="67"/>
      <c r="O28" s="67"/>
      <c r="P28" s="67"/>
      <c r="Q28" s="67"/>
      <c r="R28" s="67"/>
    </row>
    <row r="29" spans="1:18">
      <c r="A29" s="198" t="s">
        <v>56</v>
      </c>
      <c r="B29" s="199"/>
      <c r="C29" s="199"/>
      <c r="D29" s="199"/>
      <c r="E29" s="199"/>
      <c r="F29" s="199"/>
      <c r="G29" s="199"/>
      <c r="H29" s="199"/>
      <c r="I29" s="200"/>
      <c r="J29" s="67"/>
      <c r="K29" s="67"/>
      <c r="L29" s="67"/>
      <c r="M29" s="67"/>
      <c r="N29" s="67"/>
      <c r="O29" s="67"/>
      <c r="P29" s="67"/>
      <c r="Q29" s="67"/>
      <c r="R29" s="67"/>
    </row>
    <row r="30" spans="1:18">
      <c r="A30" s="198" t="s">
        <v>57</v>
      </c>
      <c r="B30" s="199"/>
      <c r="C30" s="199"/>
      <c r="D30" s="199"/>
      <c r="E30" s="199"/>
      <c r="F30" s="199"/>
      <c r="G30" s="199"/>
      <c r="H30" s="199"/>
      <c r="I30" s="200"/>
      <c r="J30" s="67"/>
      <c r="K30" s="67"/>
      <c r="L30" s="67"/>
      <c r="M30" s="67"/>
      <c r="N30" s="67"/>
      <c r="O30" s="67"/>
      <c r="P30" s="67"/>
      <c r="Q30" s="67"/>
      <c r="R30" s="67"/>
    </row>
    <row r="31" spans="1:18">
      <c r="A31" s="198" t="s">
        <v>58</v>
      </c>
      <c r="B31" s="199"/>
      <c r="C31" s="199"/>
      <c r="D31" s="199"/>
      <c r="E31" s="199"/>
      <c r="F31" s="199"/>
      <c r="G31" s="199"/>
      <c r="H31" s="199"/>
      <c r="I31" s="200"/>
      <c r="J31" s="67"/>
      <c r="K31" s="67"/>
      <c r="L31" s="67"/>
      <c r="M31" s="67"/>
      <c r="N31" s="67"/>
      <c r="O31" s="67"/>
      <c r="P31" s="67"/>
      <c r="Q31" s="67"/>
      <c r="R31" s="67"/>
    </row>
    <row r="32" spans="1:18">
      <c r="A32" s="207" t="s">
        <v>123</v>
      </c>
      <c r="B32" s="208"/>
      <c r="C32" s="208"/>
      <c r="D32" s="208"/>
      <c r="E32" s="208"/>
      <c r="F32" s="208"/>
      <c r="G32" s="208"/>
      <c r="H32" s="208"/>
      <c r="I32" s="209"/>
      <c r="J32" s="67"/>
      <c r="K32" s="67"/>
      <c r="L32" s="67"/>
      <c r="M32" s="67"/>
      <c r="N32" s="67"/>
      <c r="O32" s="67"/>
      <c r="P32" s="67"/>
      <c r="Q32" s="67"/>
      <c r="R32" s="67"/>
    </row>
    <row r="33" spans="1:18">
      <c r="A33" s="204" t="s">
        <v>69</v>
      </c>
      <c r="B33" s="205"/>
      <c r="C33" s="205"/>
      <c r="D33" s="205"/>
      <c r="E33" s="205"/>
      <c r="F33" s="205"/>
      <c r="G33" s="205"/>
      <c r="H33" s="205"/>
      <c r="I33" s="206"/>
      <c r="J33" s="68"/>
      <c r="K33" s="68"/>
      <c r="L33" s="68"/>
      <c r="M33" s="68"/>
      <c r="N33" s="68"/>
      <c r="O33" s="68"/>
      <c r="P33" s="68"/>
      <c r="Q33" s="68"/>
      <c r="R33" s="68"/>
    </row>
    <row r="34" spans="1:18">
      <c r="A34" s="204"/>
      <c r="B34" s="205"/>
      <c r="C34" s="205"/>
      <c r="D34" s="205"/>
      <c r="E34" s="205"/>
      <c r="F34" s="205"/>
      <c r="G34" s="205"/>
      <c r="H34" s="205"/>
      <c r="I34" s="206"/>
    </row>
    <row r="35" spans="1:18">
      <c r="A35" s="198" t="s">
        <v>74</v>
      </c>
      <c r="B35" s="199"/>
      <c r="C35" s="199"/>
      <c r="D35" s="199"/>
      <c r="E35" s="199"/>
      <c r="F35" s="199"/>
      <c r="G35" s="199"/>
      <c r="H35" s="199"/>
      <c r="I35" s="200"/>
    </row>
    <row r="36" spans="1:18">
      <c r="A36" s="210" t="s">
        <v>129</v>
      </c>
      <c r="B36" s="211"/>
      <c r="C36" s="211"/>
      <c r="D36" s="211"/>
      <c r="E36" s="211"/>
      <c r="F36" s="211"/>
      <c r="G36" s="211"/>
      <c r="H36" s="211"/>
      <c r="I36" s="212"/>
    </row>
    <row r="37" spans="1:18">
      <c r="A37" s="213"/>
      <c r="B37" s="214"/>
      <c r="C37" s="214"/>
      <c r="D37" s="214"/>
      <c r="E37" s="214"/>
      <c r="F37" s="214"/>
      <c r="G37" s="214"/>
      <c r="H37" s="214"/>
      <c r="I37" s="215"/>
    </row>
    <row r="38" spans="1:18" ht="15.75" thickBot="1">
      <c r="A38" s="201" t="s">
        <v>82</v>
      </c>
      <c r="B38" s="202"/>
      <c r="C38" s="202"/>
      <c r="D38" s="202"/>
      <c r="E38" s="202"/>
      <c r="F38" s="202"/>
      <c r="G38" s="202"/>
      <c r="H38" s="202"/>
      <c r="I38" s="203"/>
    </row>
  </sheetData>
  <mergeCells count="25">
    <mergeCell ref="A15:E15"/>
    <mergeCell ref="B8:B14"/>
    <mergeCell ref="A8:A14"/>
    <mergeCell ref="I12:K13"/>
    <mergeCell ref="C23:D24"/>
    <mergeCell ref="A23:B24"/>
    <mergeCell ref="A26:I26"/>
    <mergeCell ref="A27:I27"/>
    <mergeCell ref="A28:I28"/>
    <mergeCell ref="A29:I29"/>
    <mergeCell ref="A19:D19"/>
    <mergeCell ref="A30:I30"/>
    <mergeCell ref="A38:I38"/>
    <mergeCell ref="A33:I34"/>
    <mergeCell ref="A35:I35"/>
    <mergeCell ref="A31:I31"/>
    <mergeCell ref="A32:I32"/>
    <mergeCell ref="A36:I37"/>
    <mergeCell ref="S2:V5"/>
    <mergeCell ref="S7:V8"/>
    <mergeCell ref="C7:D7"/>
    <mergeCell ref="F7:G7"/>
    <mergeCell ref="I7:J7"/>
    <mergeCell ref="L7:M7"/>
    <mergeCell ref="O7:P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Initial Requirement</vt:lpstr>
      <vt:lpstr>Pricing Sheet</vt:lpstr>
      <vt:lpstr>TCO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Bhaumik Shah</cp:lastModifiedBy>
  <cp:lastPrinted>2019-09-04T08:52:37Z</cp:lastPrinted>
  <dcterms:created xsi:type="dcterms:W3CDTF">2015-06-05T18:17:00Z</dcterms:created>
  <dcterms:modified xsi:type="dcterms:W3CDTF">2019-09-27T04:41:38Z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1033-11.2.0.8934</vt:lpwstr>
  </property>
</Properties>
</file>